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723" activeTab="9"/>
  </bookViews>
  <sheets>
    <sheet name="Overall" sheetId="1" r:id="rId1"/>
    <sheet name="Sept 13 - TRP" sheetId="2" r:id="rId2"/>
    <sheet name="Oct 11 - TDZ" sheetId="3" r:id="rId3"/>
    <sheet name="Nov 8 - NBS" sheetId="4" r:id="rId4"/>
    <sheet name="Dec 13 - SSS" sheetId="5" r:id="rId5"/>
    <sheet name="Jan 10 - MVH" sheetId="6" r:id="rId6"/>
    <sheet name="Feb 28 - CIS" sheetId="7" r:id="rId7"/>
    <sheet name="Mar 14 - MVH" sheetId="8" r:id="rId8"/>
    <sheet name="Mar 28 - FFR" sheetId="9" r:id="rId9"/>
    <sheet name="Apr 11 - MVH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W9" i="10" l="1"/>
  <c r="K13" i="10"/>
  <c r="T5" i="1"/>
  <c r="V5" i="1"/>
  <c r="K9" i="10" l="1"/>
  <c r="K11" i="10"/>
  <c r="K7" i="10"/>
  <c r="K8" i="10"/>
  <c r="K10" i="10"/>
  <c r="K14" i="10"/>
  <c r="K15" i="10"/>
  <c r="K16" i="10"/>
  <c r="K12" i="10"/>
  <c r="L14" i="10" l="1"/>
  <c r="L12" i="10"/>
  <c r="L11" i="10"/>
  <c r="L15" i="10"/>
  <c r="L13" i="10"/>
  <c r="L16" i="10"/>
  <c r="L10" i="10"/>
  <c r="L7" i="10"/>
  <c r="L9" i="10"/>
  <c r="L8" i="10"/>
  <c r="W33" i="9"/>
  <c r="R7" i="1"/>
  <c r="W14" i="8" l="1"/>
  <c r="K13" i="8"/>
  <c r="K12" i="7" l="1"/>
  <c r="W8" i="7"/>
  <c r="W12" i="7"/>
  <c r="F117" i="1"/>
  <c r="D117" i="1"/>
  <c r="K13" i="6" l="1"/>
  <c r="K34" i="6"/>
  <c r="F113" i="1" l="1"/>
  <c r="D113" i="1"/>
  <c r="W33" i="6"/>
  <c r="J150" i="1" l="1"/>
  <c r="L150" i="1"/>
  <c r="N150" i="1"/>
  <c r="P150" i="1"/>
  <c r="J152" i="1"/>
  <c r="L152" i="1"/>
  <c r="N152" i="1"/>
  <c r="P152" i="1"/>
  <c r="J154" i="1"/>
  <c r="L154" i="1"/>
  <c r="N154" i="1"/>
  <c r="J160" i="1"/>
  <c r="L160" i="1"/>
  <c r="N160" i="1"/>
  <c r="P160" i="1"/>
  <c r="J156" i="1"/>
  <c r="L156" i="1"/>
  <c r="N156" i="1"/>
  <c r="P156" i="1"/>
  <c r="J157" i="1"/>
  <c r="L157" i="1"/>
  <c r="N157" i="1"/>
  <c r="P157" i="1"/>
  <c r="J151" i="1"/>
  <c r="L151" i="1"/>
  <c r="N151" i="1"/>
  <c r="P151" i="1"/>
  <c r="J161" i="1"/>
  <c r="L161" i="1"/>
  <c r="N161" i="1"/>
  <c r="P161" i="1"/>
  <c r="J155" i="1"/>
  <c r="L155" i="1"/>
  <c r="N155" i="1"/>
  <c r="P155" i="1"/>
  <c r="J153" i="1"/>
  <c r="L153" i="1"/>
  <c r="N153" i="1"/>
  <c r="P153" i="1"/>
  <c r="W10" i="5"/>
  <c r="D108" i="1"/>
  <c r="F108" i="1"/>
  <c r="K36" i="5"/>
  <c r="K21" i="5"/>
  <c r="K20" i="5"/>
  <c r="K19" i="5"/>
  <c r="K18" i="5"/>
  <c r="K11" i="5"/>
  <c r="K33" i="4" l="1"/>
  <c r="K12" i="4" l="1"/>
  <c r="K18" i="3" l="1"/>
  <c r="K25" i="3"/>
  <c r="K23" i="3"/>
  <c r="K24" i="3"/>
  <c r="K22" i="3"/>
  <c r="K19" i="3"/>
  <c r="K17" i="3"/>
  <c r="K15" i="3"/>
  <c r="K14" i="3"/>
  <c r="K11" i="3"/>
  <c r="W20" i="3"/>
  <c r="W15" i="3"/>
  <c r="W14" i="3"/>
  <c r="W13" i="3"/>
  <c r="W12" i="3"/>
  <c r="W10" i="3"/>
  <c r="W9" i="3"/>
  <c r="W8" i="3"/>
  <c r="W7" i="3"/>
  <c r="W18" i="3"/>
  <c r="W11" i="3"/>
  <c r="W19" i="3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37" i="10"/>
  <c r="X37" i="10"/>
  <c r="W39" i="10"/>
  <c r="X39" i="10"/>
  <c r="K35" i="10"/>
  <c r="L35" i="10"/>
  <c r="W36" i="10"/>
  <c r="X36" i="10"/>
  <c r="K34" i="10"/>
  <c r="L34" i="10"/>
  <c r="W33" i="10"/>
  <c r="X33" i="10"/>
  <c r="W32" i="10"/>
  <c r="X32" i="10"/>
  <c r="W35" i="10"/>
  <c r="X35" i="10"/>
  <c r="K31" i="10"/>
  <c r="L31" i="10"/>
  <c r="W31" i="10"/>
  <c r="X31" i="10"/>
  <c r="K33" i="10"/>
  <c r="L33" i="10"/>
  <c r="W38" i="10"/>
  <c r="X38" i="10"/>
  <c r="W34" i="10"/>
  <c r="X34" i="10"/>
  <c r="K32" i="10"/>
  <c r="L32" i="10"/>
  <c r="W17" i="10"/>
  <c r="W14" i="10"/>
  <c r="W16" i="10"/>
  <c r="W15" i="10"/>
  <c r="W12" i="10"/>
  <c r="W10" i="10"/>
  <c r="W7" i="10"/>
  <c r="W18" i="10"/>
  <c r="X18" i="10" s="1"/>
  <c r="W8" i="10"/>
  <c r="W13" i="10"/>
  <c r="W11" i="10"/>
  <c r="W32" i="9"/>
  <c r="W31" i="9"/>
  <c r="K31" i="9"/>
  <c r="W34" i="9"/>
  <c r="K32" i="9"/>
  <c r="W35" i="9"/>
  <c r="K33" i="9"/>
  <c r="L33" i="9" s="1"/>
  <c r="W14" i="9"/>
  <c r="K12" i="9"/>
  <c r="W13" i="9"/>
  <c r="W7" i="9"/>
  <c r="K11" i="9"/>
  <c r="K7" i="9"/>
  <c r="W15" i="9"/>
  <c r="K13" i="9"/>
  <c r="K10" i="9"/>
  <c r="W11" i="9"/>
  <c r="K9" i="9"/>
  <c r="W12" i="9"/>
  <c r="W10" i="9"/>
  <c r="K8" i="9"/>
  <c r="W40" i="8"/>
  <c r="W39" i="8"/>
  <c r="K39" i="8"/>
  <c r="K37" i="8"/>
  <c r="W31" i="8"/>
  <c r="W32" i="8"/>
  <c r="K36" i="8"/>
  <c r="K33" i="8"/>
  <c r="W34" i="8"/>
  <c r="K34" i="8"/>
  <c r="W33" i="8"/>
  <c r="K32" i="8"/>
  <c r="W38" i="8"/>
  <c r="K38" i="8"/>
  <c r="W41" i="8"/>
  <c r="K31" i="8"/>
  <c r="W35" i="8"/>
  <c r="K35" i="8"/>
  <c r="W17" i="8"/>
  <c r="W11" i="8"/>
  <c r="K14" i="8"/>
  <c r="K11" i="8"/>
  <c r="W12" i="8"/>
  <c r="K10" i="8"/>
  <c r="W9" i="8"/>
  <c r="K15" i="8"/>
  <c r="W16" i="8"/>
  <c r="W15" i="8"/>
  <c r="K8" i="8"/>
  <c r="W10" i="8"/>
  <c r="W7" i="8"/>
  <c r="K9" i="8"/>
  <c r="W8" i="8"/>
  <c r="K7" i="8"/>
  <c r="W13" i="8"/>
  <c r="K12" i="8"/>
  <c r="W38" i="7"/>
  <c r="K36" i="7"/>
  <c r="W36" i="7"/>
  <c r="K37" i="7"/>
  <c r="W35" i="7"/>
  <c r="K35" i="7"/>
  <c r="W37" i="7"/>
  <c r="K31" i="7"/>
  <c r="W31" i="7"/>
  <c r="K34" i="7"/>
  <c r="W39" i="7"/>
  <c r="X38" i="7" s="1"/>
  <c r="K32" i="7"/>
  <c r="W32" i="7"/>
  <c r="K38" i="7"/>
  <c r="L38" i="7" s="1"/>
  <c r="K33" i="7"/>
  <c r="W16" i="7"/>
  <c r="X16" i="7" s="1"/>
  <c r="K10" i="7"/>
  <c r="K14" i="7"/>
  <c r="K21" i="7"/>
  <c r="K20" i="7"/>
  <c r="W10" i="7"/>
  <c r="K19" i="7"/>
  <c r="W15" i="7"/>
  <c r="K18" i="7"/>
  <c r="W7" i="7"/>
  <c r="W14" i="7"/>
  <c r="K15" i="7"/>
  <c r="W13" i="7"/>
  <c r="K7" i="7"/>
  <c r="W9" i="7"/>
  <c r="K13" i="7"/>
  <c r="W11" i="7"/>
  <c r="K11" i="7"/>
  <c r="W39" i="6"/>
  <c r="W36" i="6"/>
  <c r="K37" i="6"/>
  <c r="W37" i="6"/>
  <c r="K35" i="6"/>
  <c r="W35" i="6"/>
  <c r="W34" i="6"/>
  <c r="W31" i="6"/>
  <c r="K31" i="6"/>
  <c r="W32" i="6"/>
  <c r="K32" i="6"/>
  <c r="W40" i="6"/>
  <c r="K36" i="6"/>
  <c r="W38" i="6"/>
  <c r="K33" i="6"/>
  <c r="W16" i="6"/>
  <c r="K15" i="6"/>
  <c r="W7" i="6"/>
  <c r="K8" i="6"/>
  <c r="W15" i="6"/>
  <c r="K7" i="6"/>
  <c r="W18" i="6"/>
  <c r="K9" i="6"/>
  <c r="K14" i="6"/>
  <c r="W14" i="6"/>
  <c r="K12" i="6"/>
  <c r="W17" i="6"/>
  <c r="K17" i="6"/>
  <c r="L17" i="6" s="1"/>
  <c r="K16" i="6"/>
  <c r="W13" i="6"/>
  <c r="W38" i="5"/>
  <c r="W33" i="5"/>
  <c r="W35" i="5"/>
  <c r="K34" i="5"/>
  <c r="W32" i="5"/>
  <c r="W37" i="5"/>
  <c r="K33" i="5"/>
  <c r="K35" i="5"/>
  <c r="W31" i="5"/>
  <c r="K31" i="5"/>
  <c r="L36" i="5" s="1"/>
  <c r="W36" i="5"/>
  <c r="K37" i="5"/>
  <c r="L37" i="5"/>
  <c r="W34" i="5"/>
  <c r="X34" i="5" s="1"/>
  <c r="K32" i="5"/>
  <c r="W7" i="5"/>
  <c r="K9" i="5"/>
  <c r="W16" i="5"/>
  <c r="W15" i="5"/>
  <c r="K15" i="5"/>
  <c r="W8" i="5"/>
  <c r="K12" i="5"/>
  <c r="W11" i="5"/>
  <c r="W17" i="5"/>
  <c r="K8" i="5"/>
  <c r="W9" i="5"/>
  <c r="K10" i="5"/>
  <c r="W14" i="5"/>
  <c r="K14" i="5"/>
  <c r="W13" i="5"/>
  <c r="K13" i="5"/>
  <c r="W12" i="5"/>
  <c r="K7" i="5"/>
  <c r="W35" i="4"/>
  <c r="W34" i="4"/>
  <c r="W32" i="4"/>
  <c r="K32" i="4"/>
  <c r="W31" i="4"/>
  <c r="K31" i="4"/>
  <c r="W36" i="4"/>
  <c r="X36" i="4" s="1"/>
  <c r="K35" i="4"/>
  <c r="W33" i="4"/>
  <c r="K34" i="4"/>
  <c r="L34" i="4" s="1"/>
  <c r="K23" i="4"/>
  <c r="K22" i="4"/>
  <c r="K21" i="4"/>
  <c r="W14" i="4"/>
  <c r="W8" i="4"/>
  <c r="K11" i="4"/>
  <c r="W10" i="4"/>
  <c r="K8" i="4"/>
  <c r="K9" i="4"/>
  <c r="W11" i="4"/>
  <c r="K18" i="4"/>
  <c r="W7" i="4"/>
  <c r="K7" i="4"/>
  <c r="W15" i="4"/>
  <c r="K13" i="4"/>
  <c r="W12" i="4"/>
  <c r="K14" i="4"/>
  <c r="W9" i="4"/>
  <c r="K10" i="4"/>
  <c r="W32" i="3"/>
  <c r="K32" i="3"/>
  <c r="W31" i="3"/>
  <c r="K31" i="3"/>
  <c r="W34" i="3"/>
  <c r="K34" i="3"/>
  <c r="W33" i="3"/>
  <c r="X33" i="3" s="1"/>
  <c r="K33" i="3"/>
  <c r="K10" i="3"/>
  <c r="K8" i="3"/>
  <c r="K9" i="3"/>
  <c r="K7" i="3"/>
  <c r="L14" i="3" s="1"/>
  <c r="K16" i="3"/>
  <c r="X11" i="3"/>
  <c r="K20" i="3"/>
  <c r="K12" i="3"/>
  <c r="X16" i="3"/>
  <c r="K13" i="3"/>
  <c r="W35" i="2"/>
  <c r="W33" i="2"/>
  <c r="W32" i="2"/>
  <c r="W31" i="2"/>
  <c r="K35" i="2"/>
  <c r="W16" i="2"/>
  <c r="W15" i="2"/>
  <c r="W14" i="2"/>
  <c r="W13" i="2"/>
  <c r="V18" i="1"/>
  <c r="V12" i="1"/>
  <c r="V15" i="1"/>
  <c r="T13" i="1"/>
  <c r="T35" i="1" s="1"/>
  <c r="T18" i="1"/>
  <c r="T40" i="1" s="1"/>
  <c r="T12" i="1"/>
  <c r="T34" i="1" s="1"/>
  <c r="T15" i="1"/>
  <c r="T7" i="1"/>
  <c r="T29" i="1" s="1"/>
  <c r="T14" i="1"/>
  <c r="R13" i="1"/>
  <c r="R18" i="1"/>
  <c r="R12" i="1"/>
  <c r="P13" i="1"/>
  <c r="P18" i="1"/>
  <c r="P40" i="1" s="1"/>
  <c r="P12" i="1"/>
  <c r="P34" i="1" s="1"/>
  <c r="P11" i="1"/>
  <c r="P33" i="1" s="1"/>
  <c r="P15" i="1"/>
  <c r="P9" i="1"/>
  <c r="N13" i="1"/>
  <c r="N12" i="1"/>
  <c r="N11" i="1"/>
  <c r="N5" i="1"/>
  <c r="L13" i="1"/>
  <c r="L35" i="1" s="1"/>
  <c r="L12" i="1"/>
  <c r="L14" i="1"/>
  <c r="J13" i="1"/>
  <c r="H13" i="1"/>
  <c r="H35" i="1" s="1"/>
  <c r="H18" i="1"/>
  <c r="H11" i="1"/>
  <c r="H15" i="1"/>
  <c r="H9" i="1"/>
  <c r="H31" i="1" s="1"/>
  <c r="H5" i="1"/>
  <c r="H7" i="1"/>
  <c r="D13" i="1"/>
  <c r="D18" i="1"/>
  <c r="D8" i="1"/>
  <c r="D30" i="1" s="1"/>
  <c r="F18" i="1"/>
  <c r="F11" i="1"/>
  <c r="F15" i="1"/>
  <c r="F9" i="1"/>
  <c r="F31" i="1" s="1"/>
  <c r="F8" i="1"/>
  <c r="D52" i="1"/>
  <c r="K14" i="2"/>
  <c r="K34" i="2"/>
  <c r="K33" i="2"/>
  <c r="K32" i="2"/>
  <c r="K31" i="2"/>
  <c r="W7" i="2"/>
  <c r="W9" i="2"/>
  <c r="W11" i="2"/>
  <c r="W8" i="2"/>
  <c r="W10" i="2"/>
  <c r="W12" i="2"/>
  <c r="W34" i="2"/>
  <c r="K7" i="2"/>
  <c r="K10" i="2"/>
  <c r="K9" i="2"/>
  <c r="K11" i="2"/>
  <c r="K13" i="2"/>
  <c r="K15" i="2"/>
  <c r="K12" i="2"/>
  <c r="K8" i="2"/>
  <c r="H14" i="1"/>
  <c r="H36" i="1" s="1"/>
  <c r="H12" i="1"/>
  <c r="L11" i="1"/>
  <c r="L5" i="1"/>
  <c r="J9" i="1"/>
  <c r="J31" i="1" s="1"/>
  <c r="J14" i="1"/>
  <c r="J11" i="1"/>
  <c r="J5" i="1"/>
  <c r="J27" i="1" s="1"/>
  <c r="J12" i="1"/>
  <c r="J7" i="1"/>
  <c r="J29" i="1" s="1"/>
  <c r="F14" i="1"/>
  <c r="F5" i="1"/>
  <c r="F12" i="1"/>
  <c r="F34" i="1" s="1"/>
  <c r="F7" i="1"/>
  <c r="F29" i="1" s="1"/>
  <c r="D9" i="1"/>
  <c r="D14" i="1"/>
  <c r="D11" i="1"/>
  <c r="D5" i="1"/>
  <c r="D12" i="1"/>
  <c r="D7" i="1"/>
  <c r="D6" i="1"/>
  <c r="D28" i="1" s="1"/>
  <c r="L64" i="1"/>
  <c r="L88" i="1" s="1"/>
  <c r="L63" i="1"/>
  <c r="L87" i="1" s="1"/>
  <c r="L59" i="1"/>
  <c r="L60" i="1"/>
  <c r="L84" i="1" s="1"/>
  <c r="L57" i="1"/>
  <c r="J64" i="1"/>
  <c r="J88" i="1" s="1"/>
  <c r="J63" i="1"/>
  <c r="J87" i="1" s="1"/>
  <c r="J59" i="1"/>
  <c r="J60" i="1"/>
  <c r="H64" i="1"/>
  <c r="H88" i="1" s="1"/>
  <c r="H63" i="1"/>
  <c r="H59" i="1"/>
  <c r="H60" i="1"/>
  <c r="H57" i="1"/>
  <c r="H52" i="1"/>
  <c r="H61" i="1"/>
  <c r="H85" i="1" s="1"/>
  <c r="H62" i="1"/>
  <c r="H54" i="1"/>
  <c r="F64" i="1"/>
  <c r="F63" i="1"/>
  <c r="F87" i="1" s="1"/>
  <c r="F59" i="1"/>
  <c r="F60" i="1"/>
  <c r="F84" i="1" s="1"/>
  <c r="F57" i="1"/>
  <c r="F52" i="1"/>
  <c r="F61" i="1"/>
  <c r="F62" i="1"/>
  <c r="F86" i="1" s="1"/>
  <c r="F54" i="1"/>
  <c r="D63" i="1"/>
  <c r="D87" i="1" s="1"/>
  <c r="D59" i="1"/>
  <c r="D83" i="1" s="1"/>
  <c r="D60" i="1"/>
  <c r="D57" i="1"/>
  <c r="D61" i="1"/>
  <c r="D62" i="1"/>
  <c r="D86" i="1" s="1"/>
  <c r="D54" i="1"/>
  <c r="D56" i="1"/>
  <c r="P163" i="1"/>
  <c r="P187" i="1" s="1"/>
  <c r="N163" i="1"/>
  <c r="N187" i="1" s="1"/>
  <c r="L163" i="1"/>
  <c r="J163" i="1"/>
  <c r="H163" i="1"/>
  <c r="H187" i="1" s="1"/>
  <c r="F163" i="1"/>
  <c r="F187" i="1" s="1"/>
  <c r="D163" i="1"/>
  <c r="L14" i="2"/>
  <c r="R169" i="1"/>
  <c r="R193" i="1" s="1"/>
  <c r="R165" i="1"/>
  <c r="R189" i="1" s="1"/>
  <c r="R164" i="1"/>
  <c r="R163" i="1"/>
  <c r="R187" i="1" s="1"/>
  <c r="R158" i="1"/>
  <c r="R153" i="1"/>
  <c r="R159" i="1"/>
  <c r="R162" i="1"/>
  <c r="R168" i="1"/>
  <c r="R192" i="1" s="1"/>
  <c r="R167" i="1"/>
  <c r="R191" i="1" s="1"/>
  <c r="R150" i="1"/>
  <c r="R154" i="1"/>
  <c r="R166" i="1"/>
  <c r="R190" i="1" s="1"/>
  <c r="R155" i="1"/>
  <c r="R151" i="1"/>
  <c r="R152" i="1"/>
  <c r="R157" i="1"/>
  <c r="R160" i="1"/>
  <c r="R161" i="1"/>
  <c r="R174" i="1" s="1"/>
  <c r="R156" i="1"/>
  <c r="R122" i="1"/>
  <c r="R144" i="1" s="1"/>
  <c r="R111" i="1"/>
  <c r="R133" i="1" s="1"/>
  <c r="R121" i="1"/>
  <c r="R143" i="1" s="1"/>
  <c r="R142" i="1"/>
  <c r="R120" i="1"/>
  <c r="R119" i="1"/>
  <c r="R141" i="1" s="1"/>
  <c r="R116" i="1"/>
  <c r="R114" i="1"/>
  <c r="R112" i="1"/>
  <c r="R118" i="1"/>
  <c r="R140" i="1" s="1"/>
  <c r="R103" i="1"/>
  <c r="R125" i="1" s="1"/>
  <c r="R117" i="1"/>
  <c r="R115" i="1"/>
  <c r="R113" i="1"/>
  <c r="R110" i="1"/>
  <c r="R106" i="1"/>
  <c r="R108" i="1"/>
  <c r="R137" i="1" s="1"/>
  <c r="R104" i="1"/>
  <c r="R126" i="1"/>
  <c r="R107" i="1"/>
  <c r="R109" i="1"/>
  <c r="R131" i="1" s="1"/>
  <c r="R105" i="1"/>
  <c r="R71" i="1"/>
  <c r="R95" i="1" s="1"/>
  <c r="R70" i="1"/>
  <c r="R94" i="1" s="1"/>
  <c r="R66" i="1"/>
  <c r="R90" i="1" s="1"/>
  <c r="R64" i="1"/>
  <c r="R65" i="1"/>
  <c r="R89" i="1" s="1"/>
  <c r="R59" i="1"/>
  <c r="R69" i="1"/>
  <c r="R93" i="1" s="1"/>
  <c r="R60" i="1"/>
  <c r="R63" i="1"/>
  <c r="R87" i="1" s="1"/>
  <c r="R68" i="1"/>
  <c r="R92" i="1"/>
  <c r="R88" i="1"/>
  <c r="R62" i="1"/>
  <c r="R86" i="1" s="1"/>
  <c r="R55" i="1"/>
  <c r="R67" i="1"/>
  <c r="R91" i="1" s="1"/>
  <c r="R52" i="1"/>
  <c r="R54" i="1"/>
  <c r="R57" i="1"/>
  <c r="R56" i="1"/>
  <c r="R80" i="1" s="1"/>
  <c r="R61" i="1"/>
  <c r="R85" i="1" s="1"/>
  <c r="R53" i="1"/>
  <c r="R58" i="1"/>
  <c r="R82" i="1" s="1"/>
  <c r="R24" i="1"/>
  <c r="R46" i="1"/>
  <c r="R23" i="1"/>
  <c r="R45" i="1" s="1"/>
  <c r="R22" i="1"/>
  <c r="R44" i="1"/>
  <c r="R21" i="1"/>
  <c r="R43" i="1" s="1"/>
  <c r="R20" i="1"/>
  <c r="R42" i="1" s="1"/>
  <c r="R17" i="1"/>
  <c r="R9" i="1"/>
  <c r="R31" i="1" s="1"/>
  <c r="R16" i="1"/>
  <c r="R10" i="1"/>
  <c r="R5" i="1"/>
  <c r="R27" i="1" s="1"/>
  <c r="R19" i="1"/>
  <c r="R41" i="1" s="1"/>
  <c r="R38" i="1"/>
  <c r="R14" i="1"/>
  <c r="R8" i="1"/>
  <c r="R30" i="1" s="1"/>
  <c r="R11" i="1"/>
  <c r="R6" i="1"/>
  <c r="R15" i="1"/>
  <c r="R32" i="1"/>
  <c r="T169" i="1"/>
  <c r="T193" i="1" s="1"/>
  <c r="T165" i="1"/>
  <c r="T189" i="1" s="1"/>
  <c r="T164" i="1"/>
  <c r="T163" i="1"/>
  <c r="T187" i="1" s="1"/>
  <c r="T158" i="1"/>
  <c r="T153" i="1"/>
  <c r="T159" i="1"/>
  <c r="T162" i="1"/>
  <c r="T186" i="1" s="1"/>
  <c r="T168" i="1"/>
  <c r="T192" i="1" s="1"/>
  <c r="T167" i="1"/>
  <c r="T191" i="1"/>
  <c r="T150" i="1"/>
  <c r="T174" i="1" s="1"/>
  <c r="T154" i="1"/>
  <c r="T166" i="1"/>
  <c r="T190" i="1"/>
  <c r="T155" i="1"/>
  <c r="T179" i="1" s="1"/>
  <c r="T151" i="1"/>
  <c r="T152" i="1"/>
  <c r="T157" i="1"/>
  <c r="T160" i="1"/>
  <c r="T161" i="1"/>
  <c r="T177" i="1" s="1"/>
  <c r="T156" i="1"/>
  <c r="T180" i="1" s="1"/>
  <c r="T122" i="1"/>
  <c r="T144" i="1" s="1"/>
  <c r="T111" i="1"/>
  <c r="T121" i="1"/>
  <c r="T143" i="1" s="1"/>
  <c r="T120" i="1"/>
  <c r="T142" i="1" s="1"/>
  <c r="T119" i="1"/>
  <c r="T141" i="1" s="1"/>
  <c r="T116" i="1"/>
  <c r="T114" i="1"/>
  <c r="T112" i="1"/>
  <c r="T118" i="1"/>
  <c r="T140" i="1" s="1"/>
  <c r="T103" i="1"/>
  <c r="T117" i="1"/>
  <c r="T115" i="1"/>
  <c r="T113" i="1"/>
  <c r="T110" i="1"/>
  <c r="T106" i="1"/>
  <c r="T128" i="1" s="1"/>
  <c r="T108" i="1"/>
  <c r="T104" i="1"/>
  <c r="T107" i="1"/>
  <c r="T133" i="1" s="1"/>
  <c r="T109" i="1"/>
  <c r="T105" i="1"/>
  <c r="T71" i="1"/>
  <c r="T95" i="1" s="1"/>
  <c r="T70" i="1"/>
  <c r="T94" i="1" s="1"/>
  <c r="T66" i="1"/>
  <c r="T90" i="1" s="1"/>
  <c r="T64" i="1"/>
  <c r="T88" i="1" s="1"/>
  <c r="T65" i="1"/>
  <c r="T89" i="1"/>
  <c r="T59" i="1"/>
  <c r="T69" i="1"/>
  <c r="T93" i="1" s="1"/>
  <c r="T60" i="1"/>
  <c r="T63" i="1"/>
  <c r="T87" i="1" s="1"/>
  <c r="T68" i="1"/>
  <c r="T92" i="1" s="1"/>
  <c r="T62" i="1"/>
  <c r="T55" i="1"/>
  <c r="T67" i="1"/>
  <c r="T91" i="1" s="1"/>
  <c r="T52" i="1"/>
  <c r="T54" i="1"/>
  <c r="T57" i="1"/>
  <c r="T86" i="1"/>
  <c r="T56" i="1"/>
  <c r="T61" i="1"/>
  <c r="T53" i="1"/>
  <c r="T77" i="1" s="1"/>
  <c r="T76" i="1"/>
  <c r="T58" i="1"/>
  <c r="T24" i="1"/>
  <c r="T46" i="1"/>
  <c r="T23" i="1"/>
  <c r="T45" i="1" s="1"/>
  <c r="T22" i="1"/>
  <c r="T44" i="1"/>
  <c r="T21" i="1"/>
  <c r="T43" i="1" s="1"/>
  <c r="T20" i="1"/>
  <c r="T42" i="1" s="1"/>
  <c r="T17" i="1"/>
  <c r="T9" i="1"/>
  <c r="T16" i="1"/>
  <c r="T10" i="1"/>
  <c r="T19" i="1"/>
  <c r="T8" i="1"/>
  <c r="T30" i="1" s="1"/>
  <c r="T11" i="1"/>
  <c r="T6" i="1"/>
  <c r="T28" i="1" s="1"/>
  <c r="T27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V169" i="1"/>
  <c r="V193" i="1" s="1"/>
  <c r="P169" i="1"/>
  <c r="P193" i="1" s="1"/>
  <c r="N169" i="1"/>
  <c r="N193" i="1" s="1"/>
  <c r="L169" i="1"/>
  <c r="L193" i="1" s="1"/>
  <c r="J169" i="1"/>
  <c r="J193" i="1" s="1"/>
  <c r="H169" i="1"/>
  <c r="H193" i="1" s="1"/>
  <c r="F169" i="1"/>
  <c r="F193" i="1" s="1"/>
  <c r="D169" i="1"/>
  <c r="D193" i="1" s="1"/>
  <c r="V165" i="1"/>
  <c r="V189" i="1" s="1"/>
  <c r="P165" i="1"/>
  <c r="N165" i="1"/>
  <c r="N189" i="1" s="1"/>
  <c r="L165" i="1"/>
  <c r="L189" i="1" s="1"/>
  <c r="J165" i="1"/>
  <c r="J189" i="1" s="1"/>
  <c r="H165" i="1"/>
  <c r="H189" i="1" s="1"/>
  <c r="F165" i="1"/>
  <c r="F189" i="1" s="1"/>
  <c r="D165" i="1"/>
  <c r="D189" i="1" s="1"/>
  <c r="V164" i="1"/>
  <c r="V188" i="1" s="1"/>
  <c r="P164" i="1"/>
  <c r="N164" i="1"/>
  <c r="L164" i="1"/>
  <c r="L188" i="1" s="1"/>
  <c r="J164" i="1"/>
  <c r="J188" i="1" s="1"/>
  <c r="H164" i="1"/>
  <c r="H188" i="1" s="1"/>
  <c r="F164" i="1"/>
  <c r="D164" i="1"/>
  <c r="D188" i="1" s="1"/>
  <c r="V163" i="1"/>
  <c r="V187" i="1" s="1"/>
  <c r="V158" i="1"/>
  <c r="P158" i="1"/>
  <c r="N158" i="1"/>
  <c r="L158" i="1"/>
  <c r="J158" i="1"/>
  <c r="H158" i="1"/>
  <c r="F158" i="1"/>
  <c r="D158" i="1"/>
  <c r="D182" i="1" s="1"/>
  <c r="V153" i="1"/>
  <c r="H153" i="1"/>
  <c r="H177" i="1" s="1"/>
  <c r="F153" i="1"/>
  <c r="D153" i="1"/>
  <c r="V159" i="1"/>
  <c r="P159" i="1"/>
  <c r="P183" i="1" s="1"/>
  <c r="N159" i="1"/>
  <c r="N183" i="1" s="1"/>
  <c r="L159" i="1"/>
  <c r="J159" i="1"/>
  <c r="H159" i="1"/>
  <c r="F159" i="1"/>
  <c r="D159" i="1"/>
  <c r="V162" i="1"/>
  <c r="V186" i="1" s="1"/>
  <c r="P162" i="1"/>
  <c r="P186" i="1" s="1"/>
  <c r="P184" i="1"/>
  <c r="N162" i="1"/>
  <c r="L162" i="1"/>
  <c r="L184" i="1" s="1"/>
  <c r="J162" i="1"/>
  <c r="J184" i="1" s="1"/>
  <c r="H162" i="1"/>
  <c r="F162" i="1"/>
  <c r="D162" i="1"/>
  <c r="D186" i="1" s="1"/>
  <c r="V168" i="1"/>
  <c r="V192" i="1" s="1"/>
  <c r="P168" i="1"/>
  <c r="P192" i="1" s="1"/>
  <c r="P185" i="1"/>
  <c r="N168" i="1"/>
  <c r="N192" i="1" s="1"/>
  <c r="L168" i="1"/>
  <c r="L192" i="1" s="1"/>
  <c r="L185" i="1"/>
  <c r="J168" i="1"/>
  <c r="J192" i="1" s="1"/>
  <c r="H168" i="1"/>
  <c r="H192" i="1" s="1"/>
  <c r="F168" i="1"/>
  <c r="F192" i="1" s="1"/>
  <c r="D168" i="1"/>
  <c r="D192" i="1"/>
  <c r="V167" i="1"/>
  <c r="V191" i="1" s="1"/>
  <c r="P167" i="1"/>
  <c r="P191" i="1" s="1"/>
  <c r="P189" i="1"/>
  <c r="N167" i="1"/>
  <c r="N191" i="1"/>
  <c r="N186" i="1"/>
  <c r="L167" i="1"/>
  <c r="L191" i="1" s="1"/>
  <c r="J167" i="1"/>
  <c r="H167" i="1"/>
  <c r="H191" i="1" s="1"/>
  <c r="F167" i="1"/>
  <c r="F191" i="1" s="1"/>
  <c r="D167" i="1"/>
  <c r="D191" i="1" s="1"/>
  <c r="V150" i="1"/>
  <c r="H150" i="1"/>
  <c r="H174" i="1" s="1"/>
  <c r="F150" i="1"/>
  <c r="F174" i="1" s="1"/>
  <c r="D150" i="1"/>
  <c r="V154" i="1"/>
  <c r="H154" i="1"/>
  <c r="H178" i="1" s="1"/>
  <c r="F154" i="1"/>
  <c r="F178" i="1" s="1"/>
  <c r="D154" i="1"/>
  <c r="V166" i="1"/>
  <c r="V190" i="1"/>
  <c r="P166" i="1"/>
  <c r="P190" i="1" s="1"/>
  <c r="N166" i="1"/>
  <c r="N190" i="1" s="1"/>
  <c r="L166" i="1"/>
  <c r="L190" i="1" s="1"/>
  <c r="L187" i="1"/>
  <c r="J166" i="1"/>
  <c r="H166" i="1"/>
  <c r="H190" i="1" s="1"/>
  <c r="F166" i="1"/>
  <c r="F190" i="1" s="1"/>
  <c r="D166" i="1"/>
  <c r="D190" i="1" s="1"/>
  <c r="V155" i="1"/>
  <c r="N182" i="1"/>
  <c r="J182" i="1"/>
  <c r="H155" i="1"/>
  <c r="F155" i="1"/>
  <c r="D155" i="1"/>
  <c r="V151" i="1"/>
  <c r="V175" i="1" s="1"/>
  <c r="N184" i="1"/>
  <c r="H151" i="1"/>
  <c r="F151" i="1"/>
  <c r="F177" i="1" s="1"/>
  <c r="D151" i="1"/>
  <c r="V152" i="1"/>
  <c r="L183" i="1"/>
  <c r="J183" i="1"/>
  <c r="H152" i="1"/>
  <c r="F152" i="1"/>
  <c r="D152" i="1"/>
  <c r="D176" i="1" s="1"/>
  <c r="V157" i="1"/>
  <c r="P176" i="1"/>
  <c r="H157" i="1"/>
  <c r="H179" i="1" s="1"/>
  <c r="F157" i="1"/>
  <c r="D157" i="1"/>
  <c r="D181" i="1" s="1"/>
  <c r="V160" i="1"/>
  <c r="P177" i="1"/>
  <c r="L179" i="1"/>
  <c r="L182" i="1"/>
  <c r="H160" i="1"/>
  <c r="F160" i="1"/>
  <c r="D160" i="1"/>
  <c r="D184" i="1" s="1"/>
  <c r="V161" i="1"/>
  <c r="V177" i="1" s="1"/>
  <c r="P180" i="1"/>
  <c r="N177" i="1"/>
  <c r="L181" i="1"/>
  <c r="L177" i="1"/>
  <c r="J179" i="1"/>
  <c r="H161" i="1"/>
  <c r="F161" i="1"/>
  <c r="F176" i="1"/>
  <c r="D161" i="1"/>
  <c r="V156" i="1"/>
  <c r="P175" i="1"/>
  <c r="P174" i="1"/>
  <c r="N174" i="1"/>
  <c r="N175" i="1"/>
  <c r="L175" i="1"/>
  <c r="L174" i="1"/>
  <c r="L176" i="1"/>
  <c r="J175" i="1"/>
  <c r="J174" i="1"/>
  <c r="H156" i="1"/>
  <c r="F156" i="1"/>
  <c r="F180" i="1" s="1"/>
  <c r="D156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V122" i="1"/>
  <c r="V144" i="1" s="1"/>
  <c r="P122" i="1"/>
  <c r="P144" i="1" s="1"/>
  <c r="N122" i="1"/>
  <c r="N144" i="1" s="1"/>
  <c r="L122" i="1"/>
  <c r="L144" i="1" s="1"/>
  <c r="J122" i="1"/>
  <c r="J144" i="1" s="1"/>
  <c r="H122" i="1"/>
  <c r="H144" i="1" s="1"/>
  <c r="F144" i="1"/>
  <c r="D122" i="1"/>
  <c r="D144" i="1" s="1"/>
  <c r="V111" i="1"/>
  <c r="V133" i="1" s="1"/>
  <c r="P111" i="1"/>
  <c r="N111" i="1"/>
  <c r="L111" i="1"/>
  <c r="J111" i="1"/>
  <c r="H111" i="1"/>
  <c r="F111" i="1"/>
  <c r="F143" i="1" s="1"/>
  <c r="D111" i="1"/>
  <c r="D143" i="1" s="1"/>
  <c r="V121" i="1"/>
  <c r="P121" i="1"/>
  <c r="N121" i="1"/>
  <c r="L121" i="1"/>
  <c r="J121" i="1"/>
  <c r="H121" i="1"/>
  <c r="F142" i="1"/>
  <c r="D142" i="1"/>
  <c r="V120" i="1"/>
  <c r="P120" i="1"/>
  <c r="N120" i="1"/>
  <c r="L120" i="1"/>
  <c r="J120" i="1"/>
  <c r="H120" i="1"/>
  <c r="F141" i="1"/>
  <c r="D141" i="1"/>
  <c r="V119" i="1"/>
  <c r="P119" i="1"/>
  <c r="N119" i="1"/>
  <c r="L119" i="1"/>
  <c r="J119" i="1"/>
  <c r="H119" i="1"/>
  <c r="F140" i="1"/>
  <c r="D140" i="1"/>
  <c r="V116" i="1"/>
  <c r="P116" i="1"/>
  <c r="N116" i="1"/>
  <c r="L116" i="1"/>
  <c r="J116" i="1"/>
  <c r="H116" i="1"/>
  <c r="F116" i="1"/>
  <c r="F139" i="1" s="1"/>
  <c r="D116" i="1"/>
  <c r="D139" i="1" s="1"/>
  <c r="V114" i="1"/>
  <c r="V136" i="1" s="1"/>
  <c r="P114" i="1"/>
  <c r="N114" i="1"/>
  <c r="L114" i="1"/>
  <c r="J114" i="1"/>
  <c r="H114" i="1"/>
  <c r="F114" i="1"/>
  <c r="F133" i="1" s="1"/>
  <c r="D114" i="1"/>
  <c r="V112" i="1"/>
  <c r="P112" i="1"/>
  <c r="N112" i="1"/>
  <c r="L112" i="1"/>
  <c r="J112" i="1"/>
  <c r="H112" i="1"/>
  <c r="F112" i="1"/>
  <c r="F134" i="1" s="1"/>
  <c r="D112" i="1"/>
  <c r="V118" i="1"/>
  <c r="P118" i="1"/>
  <c r="N118" i="1"/>
  <c r="L118" i="1"/>
  <c r="J118" i="1"/>
  <c r="H118" i="1"/>
  <c r="F138" i="1"/>
  <c r="V103" i="1"/>
  <c r="P103" i="1"/>
  <c r="P125" i="1" s="1"/>
  <c r="N103" i="1"/>
  <c r="L103" i="1"/>
  <c r="L125" i="1" s="1"/>
  <c r="J103" i="1"/>
  <c r="H103" i="1"/>
  <c r="F103" i="1"/>
  <c r="D103" i="1"/>
  <c r="V117" i="1"/>
  <c r="P117" i="1"/>
  <c r="N117" i="1"/>
  <c r="L117" i="1"/>
  <c r="J117" i="1"/>
  <c r="H117" i="1"/>
  <c r="V115" i="1"/>
  <c r="P115" i="1"/>
  <c r="N115" i="1"/>
  <c r="L115" i="1"/>
  <c r="J115" i="1"/>
  <c r="H115" i="1"/>
  <c r="F115" i="1"/>
  <c r="D115" i="1"/>
  <c r="V113" i="1"/>
  <c r="P113" i="1"/>
  <c r="N113" i="1"/>
  <c r="L113" i="1"/>
  <c r="J113" i="1"/>
  <c r="H113" i="1"/>
  <c r="F137" i="1"/>
  <c r="V110" i="1"/>
  <c r="P110" i="1"/>
  <c r="N110" i="1"/>
  <c r="L110" i="1"/>
  <c r="L132" i="1" s="1"/>
  <c r="J110" i="1"/>
  <c r="J132" i="1" s="1"/>
  <c r="H110" i="1"/>
  <c r="F110" i="1"/>
  <c r="D110" i="1"/>
  <c r="D132" i="1" s="1"/>
  <c r="V106" i="1"/>
  <c r="P106" i="1"/>
  <c r="N106" i="1"/>
  <c r="L106" i="1"/>
  <c r="J106" i="1"/>
  <c r="H106" i="1"/>
  <c r="F106" i="1"/>
  <c r="D106" i="1"/>
  <c r="V108" i="1"/>
  <c r="V130" i="1" s="1"/>
  <c r="P108" i="1"/>
  <c r="N108" i="1"/>
  <c r="L108" i="1"/>
  <c r="J108" i="1"/>
  <c r="H108" i="1"/>
  <c r="V104" i="1"/>
  <c r="V126" i="1" s="1"/>
  <c r="P104" i="1"/>
  <c r="P126" i="1" s="1"/>
  <c r="N104" i="1"/>
  <c r="N126" i="1" s="1"/>
  <c r="L104" i="1"/>
  <c r="L126" i="1" s="1"/>
  <c r="J104" i="1"/>
  <c r="J126" i="1" s="1"/>
  <c r="J125" i="1"/>
  <c r="H104" i="1"/>
  <c r="H126" i="1" s="1"/>
  <c r="F104" i="1"/>
  <c r="F126" i="1" s="1"/>
  <c r="D104" i="1"/>
  <c r="V107" i="1"/>
  <c r="P107" i="1"/>
  <c r="P133" i="1"/>
  <c r="N107" i="1"/>
  <c r="L107" i="1"/>
  <c r="L133" i="1" s="1"/>
  <c r="J107" i="1"/>
  <c r="H107" i="1"/>
  <c r="H133" i="1"/>
  <c r="F107" i="1"/>
  <c r="D107" i="1"/>
  <c r="V109" i="1"/>
  <c r="P109" i="1"/>
  <c r="P132" i="1"/>
  <c r="N109" i="1"/>
  <c r="N133" i="1"/>
  <c r="N125" i="1"/>
  <c r="L109" i="1"/>
  <c r="J109" i="1"/>
  <c r="H109" i="1"/>
  <c r="H131" i="1" s="1"/>
  <c r="H132" i="1"/>
  <c r="F109" i="1"/>
  <c r="D109" i="1"/>
  <c r="V105" i="1"/>
  <c r="P105" i="1"/>
  <c r="P134" i="1" s="1"/>
  <c r="N105" i="1"/>
  <c r="L105" i="1"/>
  <c r="J105" i="1"/>
  <c r="H105" i="1"/>
  <c r="H128" i="1" s="1"/>
  <c r="H129" i="1"/>
  <c r="F105" i="1"/>
  <c r="F128" i="1" s="1"/>
  <c r="D105" i="1"/>
  <c r="D58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V71" i="1"/>
  <c r="V95" i="1" s="1"/>
  <c r="P71" i="1"/>
  <c r="P95" i="1" s="1"/>
  <c r="N71" i="1"/>
  <c r="N95" i="1" s="1"/>
  <c r="L71" i="1"/>
  <c r="L95" i="1" s="1"/>
  <c r="J71" i="1"/>
  <c r="J95" i="1" s="1"/>
  <c r="H71" i="1"/>
  <c r="H95" i="1" s="1"/>
  <c r="F71" i="1"/>
  <c r="F95" i="1" s="1"/>
  <c r="D71" i="1"/>
  <c r="D95" i="1" s="1"/>
  <c r="V70" i="1"/>
  <c r="V94" i="1" s="1"/>
  <c r="P70" i="1"/>
  <c r="P94" i="1" s="1"/>
  <c r="N70" i="1"/>
  <c r="N94" i="1" s="1"/>
  <c r="L70" i="1"/>
  <c r="L94" i="1" s="1"/>
  <c r="J70" i="1"/>
  <c r="J94" i="1" s="1"/>
  <c r="H70" i="1"/>
  <c r="H94" i="1" s="1"/>
  <c r="F70" i="1"/>
  <c r="F94" i="1" s="1"/>
  <c r="D70" i="1"/>
  <c r="D94" i="1" s="1"/>
  <c r="V66" i="1"/>
  <c r="V90" i="1" s="1"/>
  <c r="P66" i="1"/>
  <c r="P90" i="1" s="1"/>
  <c r="N66" i="1"/>
  <c r="N90" i="1" s="1"/>
  <c r="L66" i="1"/>
  <c r="L90" i="1" s="1"/>
  <c r="J66" i="1"/>
  <c r="J90" i="1" s="1"/>
  <c r="H66" i="1"/>
  <c r="H90" i="1" s="1"/>
  <c r="F66" i="1"/>
  <c r="F90" i="1"/>
  <c r="D66" i="1"/>
  <c r="D90" i="1" s="1"/>
  <c r="V64" i="1"/>
  <c r="P64" i="1"/>
  <c r="P88" i="1" s="1"/>
  <c r="N64" i="1"/>
  <c r="N88" i="1" s="1"/>
  <c r="D64" i="1"/>
  <c r="D88" i="1" s="1"/>
  <c r="V65" i="1"/>
  <c r="V89" i="1" s="1"/>
  <c r="P65" i="1"/>
  <c r="P89" i="1" s="1"/>
  <c r="N65" i="1"/>
  <c r="L65" i="1"/>
  <c r="L89" i="1" s="1"/>
  <c r="J65" i="1"/>
  <c r="H65" i="1"/>
  <c r="H89" i="1" s="1"/>
  <c r="F65" i="1"/>
  <c r="D65" i="1"/>
  <c r="D89" i="1" s="1"/>
  <c r="V59" i="1"/>
  <c r="P59" i="1"/>
  <c r="N59" i="1"/>
  <c r="H87" i="1"/>
  <c r="V69" i="1"/>
  <c r="V93" i="1"/>
  <c r="P69" i="1"/>
  <c r="P93" i="1" s="1"/>
  <c r="N69" i="1"/>
  <c r="N93" i="1"/>
  <c r="L69" i="1"/>
  <c r="L93" i="1" s="1"/>
  <c r="J69" i="1"/>
  <c r="H69" i="1"/>
  <c r="H93" i="1" s="1"/>
  <c r="F69" i="1"/>
  <c r="F93" i="1" s="1"/>
  <c r="D69" i="1"/>
  <c r="D93" i="1" s="1"/>
  <c r="V60" i="1"/>
  <c r="P60" i="1"/>
  <c r="P84" i="1" s="1"/>
  <c r="N60" i="1"/>
  <c r="V63" i="1"/>
  <c r="V87" i="1" s="1"/>
  <c r="V88" i="1"/>
  <c r="P63" i="1"/>
  <c r="P87" i="1" s="1"/>
  <c r="N63" i="1"/>
  <c r="N87" i="1" s="1"/>
  <c r="V68" i="1"/>
  <c r="V92" i="1" s="1"/>
  <c r="P68" i="1"/>
  <c r="P92" i="1" s="1"/>
  <c r="N68" i="1"/>
  <c r="N92" i="1"/>
  <c r="L68" i="1"/>
  <c r="L92" i="1" s="1"/>
  <c r="J68" i="1"/>
  <c r="H68" i="1"/>
  <c r="H92" i="1" s="1"/>
  <c r="F68" i="1"/>
  <c r="F92" i="1" s="1"/>
  <c r="D68" i="1"/>
  <c r="D92" i="1"/>
  <c r="V62" i="1"/>
  <c r="P62" i="1"/>
  <c r="N62" i="1"/>
  <c r="L62" i="1"/>
  <c r="L86" i="1" s="1"/>
  <c r="J62" i="1"/>
  <c r="V55" i="1"/>
  <c r="V79" i="1" s="1"/>
  <c r="P55" i="1"/>
  <c r="N55" i="1"/>
  <c r="L55" i="1"/>
  <c r="J55" i="1"/>
  <c r="H55" i="1"/>
  <c r="F55" i="1"/>
  <c r="D55" i="1"/>
  <c r="V67" i="1"/>
  <c r="V91" i="1" s="1"/>
  <c r="P67" i="1"/>
  <c r="P91" i="1" s="1"/>
  <c r="N67" i="1"/>
  <c r="N91" i="1" s="1"/>
  <c r="L67" i="1"/>
  <c r="L91" i="1" s="1"/>
  <c r="J67" i="1"/>
  <c r="J91" i="1" s="1"/>
  <c r="H67" i="1"/>
  <c r="H91" i="1" s="1"/>
  <c r="F67" i="1"/>
  <c r="F91" i="1" s="1"/>
  <c r="D67" i="1"/>
  <c r="D91" i="1" s="1"/>
  <c r="AA91" i="1" s="1"/>
  <c r="AA67" i="1" s="1"/>
  <c r="V52" i="1"/>
  <c r="P52" i="1"/>
  <c r="N52" i="1"/>
  <c r="L52" i="1"/>
  <c r="L76" i="1" s="1"/>
  <c r="J52" i="1"/>
  <c r="J76" i="1" s="1"/>
  <c r="V54" i="1"/>
  <c r="P54" i="1"/>
  <c r="P79" i="1" s="1"/>
  <c r="N54" i="1"/>
  <c r="N79" i="1" s="1"/>
  <c r="L54" i="1"/>
  <c r="J54" i="1"/>
  <c r="J78" i="1" s="1"/>
  <c r="V57" i="1"/>
  <c r="P57" i="1"/>
  <c r="N57" i="1"/>
  <c r="J57" i="1"/>
  <c r="V56" i="1"/>
  <c r="P56" i="1"/>
  <c r="N56" i="1"/>
  <c r="L56" i="1"/>
  <c r="J56" i="1"/>
  <c r="H56" i="1"/>
  <c r="F56" i="1"/>
  <c r="F80" i="1" s="1"/>
  <c r="V61" i="1"/>
  <c r="P61" i="1"/>
  <c r="N61" i="1"/>
  <c r="L61" i="1"/>
  <c r="L80" i="1"/>
  <c r="J61" i="1"/>
  <c r="J85" i="1" s="1"/>
  <c r="V53" i="1"/>
  <c r="P53" i="1"/>
  <c r="N53" i="1"/>
  <c r="L53" i="1"/>
  <c r="L77" i="1" s="1"/>
  <c r="J53" i="1"/>
  <c r="H53" i="1"/>
  <c r="H77" i="1" s="1"/>
  <c r="F53" i="1"/>
  <c r="D53" i="1"/>
  <c r="V58" i="1"/>
  <c r="P58" i="1"/>
  <c r="P82" i="1" s="1"/>
  <c r="N58" i="1"/>
  <c r="L58" i="1"/>
  <c r="L82" i="1" s="1"/>
  <c r="J58" i="1"/>
  <c r="J81" i="1" s="1"/>
  <c r="H58" i="1"/>
  <c r="F58" i="1"/>
  <c r="L19" i="1"/>
  <c r="D15" i="1"/>
  <c r="D37" i="1" s="1"/>
  <c r="B34" i="1"/>
  <c r="B33" i="1"/>
  <c r="B37" i="1"/>
  <c r="B36" i="1"/>
  <c r="B35" i="1"/>
  <c r="B32" i="1"/>
  <c r="B31" i="1"/>
  <c r="B30" i="1"/>
  <c r="B29" i="1"/>
  <c r="B28" i="1"/>
  <c r="B41" i="1"/>
  <c r="B40" i="1"/>
  <c r="B39" i="1"/>
  <c r="B38" i="1"/>
  <c r="B45" i="1"/>
  <c r="B44" i="1"/>
  <c r="V19" i="1"/>
  <c r="P19" i="1"/>
  <c r="N19" i="1"/>
  <c r="J19" i="1"/>
  <c r="H19" i="1"/>
  <c r="F19" i="1"/>
  <c r="D19" i="1"/>
  <c r="V14" i="1"/>
  <c r="P14" i="1"/>
  <c r="N14" i="1"/>
  <c r="V6" i="1"/>
  <c r="P6" i="1"/>
  <c r="P28" i="1" s="1"/>
  <c r="N6" i="1"/>
  <c r="N28" i="1" s="1"/>
  <c r="N27" i="1"/>
  <c r="L6" i="1"/>
  <c r="L28" i="1" s="1"/>
  <c r="L27" i="1"/>
  <c r="J6" i="1"/>
  <c r="H6" i="1"/>
  <c r="H28" i="1" s="1"/>
  <c r="F6" i="1"/>
  <c r="F27" i="1" s="1"/>
  <c r="V8" i="1"/>
  <c r="P8" i="1"/>
  <c r="P30" i="1" s="1"/>
  <c r="N8" i="1"/>
  <c r="N30" i="1" s="1"/>
  <c r="L8" i="1"/>
  <c r="L30" i="1" s="1"/>
  <c r="J8" i="1"/>
  <c r="H8" i="1"/>
  <c r="V11" i="1"/>
  <c r="V33" i="1" s="1"/>
  <c r="V7" i="1"/>
  <c r="V29" i="1" s="1"/>
  <c r="P7" i="1"/>
  <c r="N7" i="1"/>
  <c r="N29" i="1" s="1"/>
  <c r="L7" i="1"/>
  <c r="L29" i="1" s="1"/>
  <c r="V16" i="1"/>
  <c r="P16" i="1"/>
  <c r="N16" i="1"/>
  <c r="L16" i="1"/>
  <c r="J16" i="1"/>
  <c r="H16" i="1"/>
  <c r="F16" i="1"/>
  <c r="D16" i="1"/>
  <c r="V13" i="1"/>
  <c r="V35" i="1" s="1"/>
  <c r="F13" i="1"/>
  <c r="F40" i="1" s="1"/>
  <c r="V10" i="1"/>
  <c r="V32" i="1" s="1"/>
  <c r="P10" i="1"/>
  <c r="P32" i="1" s="1"/>
  <c r="N10" i="1"/>
  <c r="L10" i="1"/>
  <c r="J10" i="1"/>
  <c r="H10" i="1"/>
  <c r="H32" i="1" s="1"/>
  <c r="F10" i="1"/>
  <c r="D10" i="1"/>
  <c r="P5" i="1"/>
  <c r="P27" i="1" s="1"/>
  <c r="N18" i="1"/>
  <c r="L18" i="1"/>
  <c r="L40" i="1" s="1"/>
  <c r="J18" i="1"/>
  <c r="F36" i="1"/>
  <c r="V23" i="1"/>
  <c r="V45" i="1" s="1"/>
  <c r="P23" i="1"/>
  <c r="P45" i="1"/>
  <c r="N23" i="1"/>
  <c r="N45" i="1" s="1"/>
  <c r="L23" i="1"/>
  <c r="L45" i="1"/>
  <c r="J23" i="1"/>
  <c r="J45" i="1" s="1"/>
  <c r="H23" i="1"/>
  <c r="H45" i="1"/>
  <c r="F23" i="1"/>
  <c r="F45" i="1" s="1"/>
  <c r="D23" i="1"/>
  <c r="D45" i="1"/>
  <c r="V22" i="1"/>
  <c r="V44" i="1" s="1"/>
  <c r="P22" i="1"/>
  <c r="P44" i="1"/>
  <c r="N22" i="1"/>
  <c r="N44" i="1" s="1"/>
  <c r="L22" i="1"/>
  <c r="L44" i="1"/>
  <c r="J22" i="1"/>
  <c r="J44" i="1" s="1"/>
  <c r="H22" i="1"/>
  <c r="H44" i="1"/>
  <c r="F22" i="1"/>
  <c r="F44" i="1" s="1"/>
  <c r="D22" i="1"/>
  <c r="D44" i="1"/>
  <c r="V21" i="1"/>
  <c r="V43" i="1" s="1"/>
  <c r="P21" i="1"/>
  <c r="P43" i="1"/>
  <c r="N21" i="1"/>
  <c r="N43" i="1" s="1"/>
  <c r="L21" i="1"/>
  <c r="L43" i="1"/>
  <c r="J21" i="1"/>
  <c r="J43" i="1" s="1"/>
  <c r="H21" i="1"/>
  <c r="H43" i="1"/>
  <c r="F21" i="1"/>
  <c r="F43" i="1" s="1"/>
  <c r="D21" i="1"/>
  <c r="D43" i="1"/>
  <c r="V20" i="1"/>
  <c r="V42" i="1" s="1"/>
  <c r="P20" i="1"/>
  <c r="P42" i="1"/>
  <c r="N20" i="1"/>
  <c r="N42" i="1" s="1"/>
  <c r="L20" i="1"/>
  <c r="L42" i="1"/>
  <c r="J20" i="1"/>
  <c r="J42" i="1" s="1"/>
  <c r="H20" i="1"/>
  <c r="H42" i="1"/>
  <c r="F20" i="1"/>
  <c r="F42" i="1" s="1"/>
  <c r="D20" i="1"/>
  <c r="D42" i="1"/>
  <c r="B46" i="1"/>
  <c r="B43" i="1"/>
  <c r="B42" i="1"/>
  <c r="B27" i="1"/>
  <c r="V17" i="1"/>
  <c r="V41" i="1"/>
  <c r="V9" i="1"/>
  <c r="V31" i="1" s="1"/>
  <c r="V36" i="1"/>
  <c r="V34" i="1"/>
  <c r="V24" i="1"/>
  <c r="V46" i="1" s="1"/>
  <c r="V30" i="1"/>
  <c r="V28" i="1"/>
  <c r="V27" i="1"/>
  <c r="P17" i="1"/>
  <c r="P36" i="1"/>
  <c r="P35" i="1"/>
  <c r="P24" i="1"/>
  <c r="P46" i="1" s="1"/>
  <c r="N17" i="1"/>
  <c r="N41" i="1"/>
  <c r="N9" i="1"/>
  <c r="N38" i="1" s="1"/>
  <c r="N24" i="1"/>
  <c r="N46" i="1"/>
  <c r="N15" i="1"/>
  <c r="N33" i="1"/>
  <c r="L17" i="1"/>
  <c r="L37" i="1" s="1"/>
  <c r="L41" i="1"/>
  <c r="L9" i="1"/>
  <c r="L24" i="1"/>
  <c r="L46" i="1" s="1"/>
  <c r="L15" i="1"/>
  <c r="L33" i="1"/>
  <c r="J17" i="1"/>
  <c r="J41" i="1" s="1"/>
  <c r="J24" i="1"/>
  <c r="J46" i="1" s="1"/>
  <c r="J15" i="1"/>
  <c r="J33" i="1" s="1"/>
  <c r="J32" i="1"/>
  <c r="H17" i="1"/>
  <c r="H41" i="1"/>
  <c r="H33" i="1"/>
  <c r="H24" i="1"/>
  <c r="H46" i="1" s="1"/>
  <c r="F17" i="1"/>
  <c r="F24" i="1"/>
  <c r="F46" i="1"/>
  <c r="D17" i="1"/>
  <c r="D41" i="1" s="1"/>
  <c r="D24" i="1"/>
  <c r="D46" i="1" s="1"/>
  <c r="F30" i="1"/>
  <c r="J30" i="1"/>
  <c r="D183" i="1"/>
  <c r="D185" i="1"/>
  <c r="D187" i="1"/>
  <c r="H29" i="1"/>
  <c r="P29" i="1"/>
  <c r="F88" i="1"/>
  <c r="F33" i="1"/>
  <c r="H137" i="1"/>
  <c r="H81" i="1"/>
  <c r="F188" i="1"/>
  <c r="T188" i="1"/>
  <c r="N188" i="1"/>
  <c r="P188" i="1"/>
  <c r="R188" i="1"/>
  <c r="J180" i="1"/>
  <c r="J178" i="1"/>
  <c r="J187" i="1"/>
  <c r="J190" i="1"/>
  <c r="J92" i="1"/>
  <c r="J93" i="1"/>
  <c r="J191" i="1"/>
  <c r="R28" i="1"/>
  <c r="N185" i="1"/>
  <c r="P182" i="1"/>
  <c r="F89" i="1"/>
  <c r="J89" i="1"/>
  <c r="N89" i="1"/>
  <c r="T82" i="1"/>
  <c r="X12" i="2"/>
  <c r="X9" i="2"/>
  <c r="J181" i="1"/>
  <c r="J137" i="1"/>
  <c r="J83" i="1"/>
  <c r="H37" i="1"/>
  <c r="P179" i="1"/>
  <c r="H180" i="1"/>
  <c r="R134" i="1"/>
  <c r="R175" i="1"/>
  <c r="R81" i="1"/>
  <c r="V135" i="1"/>
  <c r="V131" i="1"/>
  <c r="N37" i="1" l="1"/>
  <c r="W42" i="1"/>
  <c r="W20" i="1" s="1"/>
  <c r="J128" i="1"/>
  <c r="L137" i="1"/>
  <c r="AA193" i="1"/>
  <c r="AA169" i="1" s="1"/>
  <c r="F35" i="1"/>
  <c r="L134" i="1"/>
  <c r="D177" i="1"/>
  <c r="R128" i="1"/>
  <c r="R139" i="1"/>
  <c r="R186" i="1"/>
  <c r="W44" i="1"/>
  <c r="W22" i="1" s="1"/>
  <c r="X42" i="1"/>
  <c r="X20" i="1" s="1"/>
  <c r="F41" i="1"/>
  <c r="L38" i="1"/>
  <c r="R136" i="1"/>
  <c r="AA190" i="1"/>
  <c r="AA166" i="1" s="1"/>
  <c r="AA90" i="1"/>
  <c r="AA66" i="1" s="1"/>
  <c r="AB44" i="1"/>
  <c r="Y44" i="1" s="1"/>
  <c r="Y22" i="1" s="1"/>
  <c r="P41" i="1"/>
  <c r="W41" i="1" s="1"/>
  <c r="D40" i="1"/>
  <c r="D76" i="1"/>
  <c r="D134" i="1"/>
  <c r="L129" i="1"/>
  <c r="D133" i="1"/>
  <c r="D136" i="1"/>
  <c r="T135" i="1"/>
  <c r="AA45" i="1"/>
  <c r="AA23" i="1" s="1"/>
  <c r="AB191" i="1"/>
  <c r="Y191" i="1" s="1"/>
  <c r="AB188" i="1"/>
  <c r="Y188" i="1" s="1"/>
  <c r="Y164" i="1" s="1"/>
  <c r="AB87" i="1"/>
  <c r="Y87" i="1" s="1"/>
  <c r="D138" i="1"/>
  <c r="F28" i="1"/>
  <c r="N31" i="1"/>
  <c r="N135" i="1"/>
  <c r="F183" i="1"/>
  <c r="AA95" i="1"/>
  <c r="AA71" i="1" s="1"/>
  <c r="P137" i="1"/>
  <c r="Z191" i="1"/>
  <c r="Z167" i="1" s="1"/>
  <c r="Y167" i="1"/>
  <c r="W193" i="1"/>
  <c r="W169" i="1" s="1"/>
  <c r="V182" i="1"/>
  <c r="AB193" i="1"/>
  <c r="Y193" i="1" s="1"/>
  <c r="Y169" i="1" s="1"/>
  <c r="V180" i="1"/>
  <c r="D175" i="1"/>
  <c r="H183" i="1"/>
  <c r="F175" i="1"/>
  <c r="T185" i="1"/>
  <c r="T175" i="1"/>
  <c r="T176" i="1"/>
  <c r="N78" i="1"/>
  <c r="F78" i="1"/>
  <c r="V78" i="1"/>
  <c r="N80" i="1"/>
  <c r="D80" i="1"/>
  <c r="J84" i="1"/>
  <c r="X17" i="10"/>
  <c r="P130" i="1"/>
  <c r="F136" i="1"/>
  <c r="D137" i="1"/>
  <c r="N128" i="1"/>
  <c r="P135" i="1"/>
  <c r="J134" i="1"/>
  <c r="H27" i="1"/>
  <c r="AA27" i="1" s="1"/>
  <c r="AA5" i="1" s="1"/>
  <c r="R39" i="1"/>
  <c r="AA42" i="1"/>
  <c r="AA20" i="1" s="1"/>
  <c r="V37" i="1"/>
  <c r="H40" i="1"/>
  <c r="R40" i="1"/>
  <c r="H34" i="1"/>
  <c r="V38" i="1"/>
  <c r="T39" i="1"/>
  <c r="T38" i="1"/>
  <c r="X15" i="10"/>
  <c r="X14" i="10"/>
  <c r="X16" i="10"/>
  <c r="X9" i="10"/>
  <c r="X11" i="10"/>
  <c r="X8" i="10"/>
  <c r="X10" i="10"/>
  <c r="X13" i="10"/>
  <c r="X7" i="10"/>
  <c r="X12" i="10"/>
  <c r="X35" i="9"/>
  <c r="R185" i="1"/>
  <c r="H185" i="1"/>
  <c r="V185" i="1"/>
  <c r="X34" i="9"/>
  <c r="X32" i="9"/>
  <c r="X33" i="9"/>
  <c r="X31" i="9"/>
  <c r="X15" i="9"/>
  <c r="F82" i="1"/>
  <c r="P76" i="1"/>
  <c r="J79" i="1"/>
  <c r="L78" i="1"/>
  <c r="P78" i="1"/>
  <c r="N85" i="1"/>
  <c r="AB93" i="1"/>
  <c r="Y93" i="1" s="1"/>
  <c r="Y69" i="1" s="1"/>
  <c r="T78" i="1"/>
  <c r="R76" i="1"/>
  <c r="L32" i="9"/>
  <c r="L31" i="9"/>
  <c r="X13" i="9"/>
  <c r="X14" i="9"/>
  <c r="X12" i="9"/>
  <c r="X11" i="9"/>
  <c r="X10" i="9"/>
  <c r="X8" i="9"/>
  <c r="X9" i="9"/>
  <c r="X7" i="9"/>
  <c r="L13" i="9"/>
  <c r="L32" i="1"/>
  <c r="R33" i="1"/>
  <c r="L12" i="9"/>
  <c r="L11" i="9"/>
  <c r="L10" i="9"/>
  <c r="L9" i="9"/>
  <c r="L8" i="9"/>
  <c r="L7" i="9"/>
  <c r="X39" i="8"/>
  <c r="X36" i="8"/>
  <c r="X40" i="8"/>
  <c r="X37" i="8"/>
  <c r="X38" i="8"/>
  <c r="X35" i="8"/>
  <c r="X33" i="8"/>
  <c r="X34" i="8"/>
  <c r="X32" i="8"/>
  <c r="X31" i="8"/>
  <c r="X16" i="8"/>
  <c r="X17" i="8"/>
  <c r="X15" i="8"/>
  <c r="N132" i="1"/>
  <c r="T132" i="1"/>
  <c r="R132" i="1"/>
  <c r="X14" i="8"/>
  <c r="X13" i="8"/>
  <c r="X11" i="8"/>
  <c r="X10" i="8"/>
  <c r="X12" i="8"/>
  <c r="X9" i="8"/>
  <c r="X8" i="8"/>
  <c r="X7" i="8"/>
  <c r="L39" i="8"/>
  <c r="AB91" i="1"/>
  <c r="Y91" i="1" s="1"/>
  <c r="Y67" i="1" s="1"/>
  <c r="AB89" i="1"/>
  <c r="Y89" i="1" s="1"/>
  <c r="Y65" i="1" s="1"/>
  <c r="T85" i="1"/>
  <c r="AB95" i="1"/>
  <c r="Y95" i="1" s="1"/>
  <c r="Y71" i="1" s="1"/>
  <c r="F76" i="1"/>
  <c r="N76" i="1"/>
  <c r="V76" i="1"/>
  <c r="H79" i="1"/>
  <c r="N84" i="1"/>
  <c r="P85" i="1"/>
  <c r="T84" i="1"/>
  <c r="D84" i="1"/>
  <c r="L38" i="8"/>
  <c r="L37" i="8"/>
  <c r="L36" i="8"/>
  <c r="L35" i="8"/>
  <c r="L34" i="8"/>
  <c r="L33" i="8"/>
  <c r="L32" i="8"/>
  <c r="L31" i="8"/>
  <c r="L15" i="8"/>
  <c r="L36" i="1"/>
  <c r="N32" i="1"/>
  <c r="T31" i="1"/>
  <c r="J36" i="1"/>
  <c r="L14" i="8"/>
  <c r="L12" i="8"/>
  <c r="L13" i="8"/>
  <c r="L9" i="8"/>
  <c r="L11" i="8"/>
  <c r="L10" i="8"/>
  <c r="L8" i="8"/>
  <c r="L7" i="8"/>
  <c r="L15" i="7"/>
  <c r="L12" i="7"/>
  <c r="L14" i="7"/>
  <c r="N34" i="1"/>
  <c r="D39" i="1"/>
  <c r="H39" i="1"/>
  <c r="P39" i="1"/>
  <c r="J35" i="1"/>
  <c r="F39" i="1"/>
  <c r="R35" i="1"/>
  <c r="J40" i="1"/>
  <c r="N40" i="1"/>
  <c r="L11" i="7"/>
  <c r="L13" i="7"/>
  <c r="L10" i="7"/>
  <c r="L8" i="7"/>
  <c r="L7" i="7"/>
  <c r="L9" i="7"/>
  <c r="N82" i="1"/>
  <c r="W92" i="1"/>
  <c r="W68" i="1" s="1"/>
  <c r="H80" i="1"/>
  <c r="H78" i="1"/>
  <c r="N77" i="1"/>
  <c r="V77" i="1"/>
  <c r="H76" i="1"/>
  <c r="P80" i="1"/>
  <c r="N86" i="1"/>
  <c r="V84" i="1"/>
  <c r="P77" i="1"/>
  <c r="T81" i="1"/>
  <c r="R79" i="1"/>
  <c r="R84" i="1"/>
  <c r="R77" i="1"/>
  <c r="D85" i="1"/>
  <c r="F85" i="1"/>
  <c r="L37" i="7"/>
  <c r="L36" i="7"/>
  <c r="L35" i="7"/>
  <c r="L34" i="7"/>
  <c r="L33" i="7"/>
  <c r="L32" i="7"/>
  <c r="L31" i="7"/>
  <c r="X14" i="7"/>
  <c r="X15" i="7"/>
  <c r="P127" i="1"/>
  <c r="D126" i="1"/>
  <c r="J136" i="1"/>
  <c r="T126" i="1"/>
  <c r="J133" i="1"/>
  <c r="AA133" i="1" s="1"/>
  <c r="X13" i="7"/>
  <c r="X12" i="7"/>
  <c r="X11" i="7"/>
  <c r="X10" i="7"/>
  <c r="X8" i="7"/>
  <c r="X9" i="7"/>
  <c r="X7" i="7"/>
  <c r="F184" i="1"/>
  <c r="T184" i="1"/>
  <c r="R177" i="1"/>
  <c r="H184" i="1"/>
  <c r="V184" i="1"/>
  <c r="X39" i="7"/>
  <c r="X37" i="7"/>
  <c r="X36" i="7"/>
  <c r="X34" i="7"/>
  <c r="X33" i="7"/>
  <c r="X32" i="7"/>
  <c r="X31" i="7"/>
  <c r="X35" i="7"/>
  <c r="L34" i="1"/>
  <c r="N35" i="1"/>
  <c r="V39" i="1"/>
  <c r="T32" i="1"/>
  <c r="R37" i="1"/>
  <c r="R34" i="1"/>
  <c r="L16" i="6"/>
  <c r="L15" i="6"/>
  <c r="L14" i="6"/>
  <c r="L13" i="6"/>
  <c r="L12" i="6"/>
  <c r="L11" i="6"/>
  <c r="L10" i="6"/>
  <c r="L9" i="6"/>
  <c r="L7" i="6"/>
  <c r="L8" i="6"/>
  <c r="L37" i="6"/>
  <c r="P86" i="1"/>
  <c r="AA89" i="1"/>
  <c r="AA65" i="1" s="1"/>
  <c r="H86" i="1"/>
  <c r="J86" i="1"/>
  <c r="L85" i="1"/>
  <c r="J77" i="1"/>
  <c r="W91" i="1"/>
  <c r="W67" i="1" s="1"/>
  <c r="V85" i="1"/>
  <c r="V86" i="1"/>
  <c r="L36" i="6"/>
  <c r="L35" i="6"/>
  <c r="L34" i="6"/>
  <c r="L33" i="6"/>
  <c r="L32" i="6"/>
  <c r="L31" i="6"/>
  <c r="X18" i="6"/>
  <c r="X15" i="6"/>
  <c r="J129" i="1"/>
  <c r="P128" i="1"/>
  <c r="N127" i="1"/>
  <c r="L131" i="1"/>
  <c r="L128" i="1"/>
  <c r="N129" i="1"/>
  <c r="P129" i="1"/>
  <c r="H127" i="1"/>
  <c r="V137" i="1"/>
  <c r="J138" i="1"/>
  <c r="N138" i="1"/>
  <c r="V138" i="1"/>
  <c r="T129" i="1"/>
  <c r="R138" i="1"/>
  <c r="X13" i="6"/>
  <c r="X12" i="6"/>
  <c r="X11" i="6"/>
  <c r="X17" i="6"/>
  <c r="X14" i="6"/>
  <c r="X7" i="6"/>
  <c r="X16" i="6"/>
  <c r="X10" i="6"/>
  <c r="X9" i="6"/>
  <c r="X8" i="6"/>
  <c r="X40" i="6"/>
  <c r="D179" i="1"/>
  <c r="H186" i="1"/>
  <c r="L186" i="1"/>
  <c r="F185" i="1"/>
  <c r="J185" i="1"/>
  <c r="R180" i="1"/>
  <c r="R184" i="1"/>
  <c r="F186" i="1"/>
  <c r="J186" i="1"/>
  <c r="R176" i="1"/>
  <c r="X38" i="6"/>
  <c r="X39" i="6"/>
  <c r="X37" i="6"/>
  <c r="X32" i="6"/>
  <c r="X34" i="6"/>
  <c r="X36" i="6"/>
  <c r="X35" i="6"/>
  <c r="X33" i="6"/>
  <c r="X31" i="6"/>
  <c r="X36" i="5"/>
  <c r="X31" i="5"/>
  <c r="X32" i="5"/>
  <c r="X33" i="5"/>
  <c r="X37" i="5"/>
  <c r="X35" i="5"/>
  <c r="X38" i="5"/>
  <c r="H175" i="1"/>
  <c r="H182" i="1"/>
  <c r="V183" i="1"/>
  <c r="R183" i="1"/>
  <c r="F182" i="1"/>
  <c r="T183" i="1"/>
  <c r="T182" i="1"/>
  <c r="R182" i="1"/>
  <c r="X17" i="5"/>
  <c r="N136" i="1"/>
  <c r="T136" i="1"/>
  <c r="R129" i="1"/>
  <c r="H136" i="1"/>
  <c r="L136" i="1"/>
  <c r="P136" i="1"/>
  <c r="X15" i="5"/>
  <c r="X16" i="5"/>
  <c r="X13" i="5"/>
  <c r="X14" i="5"/>
  <c r="X12" i="5"/>
  <c r="X11" i="5"/>
  <c r="X10" i="5"/>
  <c r="X9" i="5"/>
  <c r="X8" i="5"/>
  <c r="X7" i="5"/>
  <c r="P83" i="1"/>
  <c r="V83" i="1"/>
  <c r="H83" i="1"/>
  <c r="L83" i="1"/>
  <c r="F83" i="1"/>
  <c r="T83" i="1"/>
  <c r="L35" i="5"/>
  <c r="L34" i="5"/>
  <c r="L33" i="5"/>
  <c r="L31" i="5"/>
  <c r="L32" i="5"/>
  <c r="L15" i="5"/>
  <c r="L13" i="5"/>
  <c r="H38" i="1"/>
  <c r="D38" i="1"/>
  <c r="N36" i="1"/>
  <c r="P38" i="1"/>
  <c r="F38" i="1"/>
  <c r="D33" i="1"/>
  <c r="J37" i="1"/>
  <c r="J38" i="1"/>
  <c r="L14" i="5"/>
  <c r="L12" i="5"/>
  <c r="L11" i="5"/>
  <c r="L10" i="5"/>
  <c r="L9" i="5"/>
  <c r="L8" i="5"/>
  <c r="L7" i="5"/>
  <c r="L33" i="4"/>
  <c r="J82" i="1"/>
  <c r="V82" i="1"/>
  <c r="N83" i="1"/>
  <c r="R78" i="1"/>
  <c r="R83" i="1"/>
  <c r="D82" i="1"/>
  <c r="H82" i="1"/>
  <c r="H84" i="1"/>
  <c r="L35" i="4"/>
  <c r="L31" i="4"/>
  <c r="L32" i="4"/>
  <c r="H181" i="1"/>
  <c r="P181" i="1"/>
  <c r="AB190" i="1"/>
  <c r="Y190" i="1" s="1"/>
  <c r="W187" i="1"/>
  <c r="W163" i="1" s="1"/>
  <c r="R181" i="1"/>
  <c r="W192" i="1"/>
  <c r="W168" i="1" s="1"/>
  <c r="J177" i="1"/>
  <c r="F179" i="1"/>
  <c r="N179" i="1"/>
  <c r="V179" i="1"/>
  <c r="F181" i="1"/>
  <c r="N181" i="1"/>
  <c r="V181" i="1"/>
  <c r="T181" i="1"/>
  <c r="X35" i="4"/>
  <c r="X34" i="4"/>
  <c r="X33" i="4"/>
  <c r="X32" i="4"/>
  <c r="X31" i="4"/>
  <c r="X15" i="4"/>
  <c r="J130" i="1"/>
  <c r="L130" i="1"/>
  <c r="N130" i="1"/>
  <c r="J131" i="1"/>
  <c r="D127" i="1"/>
  <c r="L127" i="1"/>
  <c r="J127" i="1"/>
  <c r="D129" i="1"/>
  <c r="F125" i="1"/>
  <c r="T131" i="1"/>
  <c r="D130" i="1"/>
  <c r="F130" i="1"/>
  <c r="H130" i="1"/>
  <c r="P131" i="1"/>
  <c r="V127" i="1"/>
  <c r="V129" i="1"/>
  <c r="T130" i="1"/>
  <c r="R130" i="1"/>
  <c r="R127" i="1"/>
  <c r="X14" i="4"/>
  <c r="X12" i="4"/>
  <c r="X11" i="4"/>
  <c r="X13" i="4"/>
  <c r="X7" i="4"/>
  <c r="X10" i="4"/>
  <c r="X9" i="4"/>
  <c r="X8" i="4"/>
  <c r="L14" i="4"/>
  <c r="F37" i="1"/>
  <c r="L31" i="1"/>
  <c r="P31" i="1"/>
  <c r="D27" i="1"/>
  <c r="D35" i="1"/>
  <c r="AB35" i="1" s="1"/>
  <c r="D36" i="1"/>
  <c r="H30" i="1"/>
  <c r="W30" i="1" s="1"/>
  <c r="L13" i="4"/>
  <c r="L12" i="4"/>
  <c r="L11" i="4"/>
  <c r="L10" i="4"/>
  <c r="L9" i="4"/>
  <c r="L8" i="4"/>
  <c r="L7" i="4"/>
  <c r="AB46" i="1"/>
  <c r="Y46" i="1" s="1"/>
  <c r="Z46" i="1" s="1"/>
  <c r="Z24" i="1" s="1"/>
  <c r="J39" i="1"/>
  <c r="N39" i="1"/>
  <c r="J34" i="1"/>
  <c r="V40" i="1"/>
  <c r="T37" i="1"/>
  <c r="R29" i="1"/>
  <c r="D29" i="1"/>
  <c r="F32" i="1"/>
  <c r="D31" i="1"/>
  <c r="J28" i="1"/>
  <c r="AA28" i="1" s="1"/>
  <c r="L39" i="1"/>
  <c r="D34" i="1"/>
  <c r="P37" i="1"/>
  <c r="T41" i="1"/>
  <c r="D32" i="1"/>
  <c r="R36" i="1"/>
  <c r="T33" i="1"/>
  <c r="T36" i="1"/>
  <c r="L33" i="3"/>
  <c r="L34" i="3"/>
  <c r="L13" i="3"/>
  <c r="L12" i="3"/>
  <c r="L8" i="3"/>
  <c r="L19" i="3"/>
  <c r="L11" i="3"/>
  <c r="L17" i="3"/>
  <c r="L16" i="3"/>
  <c r="L9" i="3"/>
  <c r="L10" i="3"/>
  <c r="L15" i="3"/>
  <c r="L18" i="3"/>
  <c r="AB30" i="1"/>
  <c r="Y30" i="1" s="1"/>
  <c r="L7" i="3"/>
  <c r="D78" i="1"/>
  <c r="L81" i="1"/>
  <c r="N81" i="1"/>
  <c r="P81" i="1"/>
  <c r="V81" i="1"/>
  <c r="J80" i="1"/>
  <c r="V80" i="1"/>
  <c r="L79" i="1"/>
  <c r="T79" i="1"/>
  <c r="F79" i="1"/>
  <c r="F77" i="1"/>
  <c r="D77" i="1"/>
  <c r="F81" i="1"/>
  <c r="T80" i="1"/>
  <c r="D81" i="1"/>
  <c r="D79" i="1"/>
  <c r="L32" i="3"/>
  <c r="L31" i="3"/>
  <c r="D135" i="1"/>
  <c r="F135" i="1"/>
  <c r="J135" i="1"/>
  <c r="F131" i="1"/>
  <c r="N131" i="1"/>
  <c r="N137" i="1"/>
  <c r="H139" i="1"/>
  <c r="L139" i="1"/>
  <c r="P139" i="1"/>
  <c r="H140" i="1"/>
  <c r="L140" i="1"/>
  <c r="P140" i="1"/>
  <c r="H141" i="1"/>
  <c r="L141" i="1"/>
  <c r="P141" i="1"/>
  <c r="H142" i="1"/>
  <c r="L142" i="1"/>
  <c r="P142" i="1"/>
  <c r="H143" i="1"/>
  <c r="L143" i="1"/>
  <c r="P143" i="1"/>
  <c r="T127" i="1"/>
  <c r="T137" i="1"/>
  <c r="T138" i="1"/>
  <c r="T125" i="1"/>
  <c r="T139" i="1"/>
  <c r="D128" i="1"/>
  <c r="V128" i="1"/>
  <c r="V134" i="1"/>
  <c r="H135" i="1"/>
  <c r="L135" i="1"/>
  <c r="F127" i="1"/>
  <c r="D131" i="1"/>
  <c r="H134" i="1"/>
  <c r="N134" i="1"/>
  <c r="F129" i="1"/>
  <c r="H138" i="1"/>
  <c r="L138" i="1"/>
  <c r="P138" i="1"/>
  <c r="D125" i="1"/>
  <c r="H125" i="1"/>
  <c r="V125" i="1"/>
  <c r="F132" i="1"/>
  <c r="V132" i="1"/>
  <c r="J139" i="1"/>
  <c r="N139" i="1"/>
  <c r="V139" i="1"/>
  <c r="J140" i="1"/>
  <c r="N140" i="1"/>
  <c r="V140" i="1"/>
  <c r="J141" i="1"/>
  <c r="N141" i="1"/>
  <c r="V141" i="1"/>
  <c r="J142" i="1"/>
  <c r="N142" i="1"/>
  <c r="V142" i="1"/>
  <c r="J143" i="1"/>
  <c r="N143" i="1"/>
  <c r="V143" i="1"/>
  <c r="T134" i="1"/>
  <c r="R135" i="1"/>
  <c r="X19" i="3"/>
  <c r="X18" i="3"/>
  <c r="X20" i="3"/>
  <c r="X17" i="3"/>
  <c r="X8" i="3"/>
  <c r="X10" i="3"/>
  <c r="X13" i="3"/>
  <c r="X15" i="3"/>
  <c r="X7" i="3"/>
  <c r="X9" i="3"/>
  <c r="X12" i="3"/>
  <c r="X14" i="3"/>
  <c r="X31" i="3"/>
  <c r="X34" i="3"/>
  <c r="X32" i="3"/>
  <c r="L180" i="1"/>
  <c r="R179" i="1"/>
  <c r="D180" i="1"/>
  <c r="N180" i="1"/>
  <c r="V174" i="1"/>
  <c r="L178" i="1"/>
  <c r="N178" i="1"/>
  <c r="P178" i="1"/>
  <c r="D174" i="1"/>
  <c r="AB174" i="1" s="1"/>
  <c r="H176" i="1"/>
  <c r="R178" i="1"/>
  <c r="D178" i="1"/>
  <c r="V178" i="1"/>
  <c r="J176" i="1"/>
  <c r="N176" i="1"/>
  <c r="V176" i="1"/>
  <c r="T178" i="1"/>
  <c r="L10" i="2"/>
  <c r="L9" i="2"/>
  <c r="L15" i="2"/>
  <c r="L11" i="2"/>
  <c r="L8" i="2"/>
  <c r="L12" i="2"/>
  <c r="L7" i="2"/>
  <c r="L13" i="2"/>
  <c r="L31" i="2"/>
  <c r="L35" i="2"/>
  <c r="L33" i="2"/>
  <c r="L32" i="2"/>
  <c r="L34" i="2"/>
  <c r="X8" i="2"/>
  <c r="X10" i="2"/>
  <c r="X11" i="2"/>
  <c r="X13" i="2"/>
  <c r="X14" i="2"/>
  <c r="X7" i="2"/>
  <c r="X16" i="2"/>
  <c r="X15" i="2"/>
  <c r="X33" i="2"/>
  <c r="X35" i="2"/>
  <c r="X34" i="2"/>
  <c r="X31" i="2"/>
  <c r="X32" i="2"/>
  <c r="Y63" i="1"/>
  <c r="Z87" i="1"/>
  <c r="Z63" i="1" s="1"/>
  <c r="W43" i="1"/>
  <c r="W21" i="1" s="1"/>
  <c r="AB43" i="1"/>
  <c r="Y43" i="1" s="1"/>
  <c r="W45" i="1"/>
  <c r="W23" i="1" s="1"/>
  <c r="AB45" i="1"/>
  <c r="Y45" i="1" s="1"/>
  <c r="W88" i="1"/>
  <c r="W64" i="1" s="1"/>
  <c r="AA88" i="1"/>
  <c r="AA64" i="1" s="1"/>
  <c r="AB88" i="1"/>
  <c r="Y88" i="1" s="1"/>
  <c r="W90" i="1"/>
  <c r="W66" i="1" s="1"/>
  <c r="AB90" i="1"/>
  <c r="Y90" i="1" s="1"/>
  <c r="W94" i="1"/>
  <c r="W70" i="1" s="1"/>
  <c r="AB94" i="1"/>
  <c r="Y94" i="1" s="1"/>
  <c r="W191" i="1"/>
  <c r="W167" i="1" s="1"/>
  <c r="AA191" i="1"/>
  <c r="AA167" i="1" s="1"/>
  <c r="AA189" i="1"/>
  <c r="AA165" i="1" s="1"/>
  <c r="AB189" i="1"/>
  <c r="Y189" i="1" s="1"/>
  <c r="W87" i="1"/>
  <c r="W63" i="1" s="1"/>
  <c r="Z188" i="1"/>
  <c r="Z164" i="1" s="1"/>
  <c r="X91" i="1"/>
  <c r="X67" i="1" s="1"/>
  <c r="AB42" i="1"/>
  <c r="Y42" i="1" s="1"/>
  <c r="AA43" i="1"/>
  <c r="AA21" i="1" s="1"/>
  <c r="AA44" i="1"/>
  <c r="AA22" i="1" s="1"/>
  <c r="AA94" i="1"/>
  <c r="AA70" i="1" s="1"/>
  <c r="W95" i="1"/>
  <c r="W71" i="1" s="1"/>
  <c r="AA87" i="1"/>
  <c r="AA63" i="1" s="1"/>
  <c r="W190" i="1"/>
  <c r="W166" i="1" s="1"/>
  <c r="W189" i="1"/>
  <c r="W165" i="1" s="1"/>
  <c r="W89" i="1"/>
  <c r="W65" i="1" s="1"/>
  <c r="AA192" i="1"/>
  <c r="AA168" i="1" s="1"/>
  <c r="AB192" i="1"/>
  <c r="Y192" i="1" s="1"/>
  <c r="W188" i="1"/>
  <c r="W164" i="1" s="1"/>
  <c r="AA188" i="1"/>
  <c r="AA164" i="1" s="1"/>
  <c r="AA187" i="1"/>
  <c r="AA163" i="1" s="1"/>
  <c r="AB187" i="1"/>
  <c r="Y187" i="1" s="1"/>
  <c r="AA30" i="1"/>
  <c r="W46" i="1"/>
  <c r="W24" i="1" s="1"/>
  <c r="AA46" i="1"/>
  <c r="AA24" i="1" s="1"/>
  <c r="AA92" i="1"/>
  <c r="AA68" i="1" s="1"/>
  <c r="AB92" i="1"/>
  <c r="Y92" i="1" s="1"/>
  <c r="W93" i="1"/>
  <c r="W69" i="1" s="1"/>
  <c r="AA93" i="1"/>
  <c r="AA69" i="1" s="1"/>
  <c r="AB133" i="1"/>
  <c r="AA144" i="1"/>
  <c r="AA122" i="1" s="1"/>
  <c r="W144" i="1"/>
  <c r="AB144" i="1"/>
  <c r="Y144" i="1" s="1"/>
  <c r="AA174" i="1"/>
  <c r="W174" i="1"/>
  <c r="Z89" i="1" l="1"/>
  <c r="Z65" i="1" s="1"/>
  <c r="W80" i="1"/>
  <c r="X80" i="1" s="1"/>
  <c r="W32" i="1"/>
  <c r="X32" i="1" s="1"/>
  <c r="AA177" i="1"/>
  <c r="AA184" i="1"/>
  <c r="AB85" i="1"/>
  <c r="Z91" i="1"/>
  <c r="Z67" i="1" s="1"/>
  <c r="X44" i="1"/>
  <c r="X22" i="1" s="1"/>
  <c r="X92" i="1"/>
  <c r="X68" i="1" s="1"/>
  <c r="AB86" i="1"/>
  <c r="W76" i="1"/>
  <c r="X76" i="1" s="1"/>
  <c r="AA175" i="1"/>
  <c r="Z44" i="1"/>
  <c r="Z22" i="1" s="1"/>
  <c r="AA41" i="1"/>
  <c r="AB182" i="1"/>
  <c r="AA179" i="1"/>
  <c r="AB185" i="1"/>
  <c r="AB27" i="1"/>
  <c r="Z93" i="1"/>
  <c r="Z69" i="1" s="1"/>
  <c r="AA77" i="1"/>
  <c r="W186" i="1"/>
  <c r="W162" i="1" s="1"/>
  <c r="AA185" i="1"/>
  <c r="AB184" i="1"/>
  <c r="AA76" i="1"/>
  <c r="AA52" i="1" s="1"/>
  <c r="W84" i="1"/>
  <c r="X84" i="1" s="1"/>
  <c r="AB82" i="1"/>
  <c r="AB183" i="1"/>
  <c r="X192" i="1"/>
  <c r="X168" i="1" s="1"/>
  <c r="W133" i="1"/>
  <c r="X133" i="1" s="1"/>
  <c r="W27" i="1"/>
  <c r="W5" i="1" s="1"/>
  <c r="AB126" i="1"/>
  <c r="Y126" i="1" s="1"/>
  <c r="W181" i="1"/>
  <c r="X181" i="1" s="1"/>
  <c r="Z193" i="1"/>
  <c r="Z169" i="1" s="1"/>
  <c r="W183" i="1"/>
  <c r="X188" i="1"/>
  <c r="X164" i="1" s="1"/>
  <c r="AA186" i="1"/>
  <c r="AA162" i="1" s="1"/>
  <c r="W175" i="1"/>
  <c r="X175" i="1" s="1"/>
  <c r="AB179" i="1"/>
  <c r="AB186" i="1"/>
  <c r="Y186" i="1" s="1"/>
  <c r="Z186" i="1" s="1"/>
  <c r="W182" i="1"/>
  <c r="X182" i="1" s="1"/>
  <c r="W185" i="1"/>
  <c r="X185" i="1" s="1"/>
  <c r="X193" i="1"/>
  <c r="X169" i="1" s="1"/>
  <c r="AB175" i="1"/>
  <c r="Y175" i="1" s="1"/>
  <c r="AA182" i="1"/>
  <c r="AA158" i="1" s="1"/>
  <c r="W78" i="1"/>
  <c r="X78" i="1" s="1"/>
  <c r="Z95" i="1"/>
  <c r="Z71" i="1" s="1"/>
  <c r="AB84" i="1"/>
  <c r="Y84" i="1" s="1"/>
  <c r="X94" i="1"/>
  <c r="X70" i="1" s="1"/>
  <c r="W77" i="1"/>
  <c r="AA84" i="1"/>
  <c r="AA60" i="1" s="1"/>
  <c r="W81" i="1"/>
  <c r="W57" i="1" s="1"/>
  <c r="AB80" i="1"/>
  <c r="AA126" i="1"/>
  <c r="W36" i="1"/>
  <c r="X36" i="1" s="1"/>
  <c r="AA31" i="1"/>
  <c r="AA33" i="1"/>
  <c r="AA11" i="1" s="1"/>
  <c r="AA35" i="1"/>
  <c r="AA13" i="1" s="1"/>
  <c r="W28" i="1"/>
  <c r="X27" i="1"/>
  <c r="X5" i="1" s="1"/>
  <c r="AA38" i="1"/>
  <c r="AA16" i="1" s="1"/>
  <c r="W33" i="1"/>
  <c r="AB33" i="1"/>
  <c r="AA183" i="1"/>
  <c r="AA159" i="1" s="1"/>
  <c r="AB180" i="1"/>
  <c r="W177" i="1"/>
  <c r="W179" i="1"/>
  <c r="X179" i="1" s="1"/>
  <c r="AB177" i="1"/>
  <c r="AA180" i="1"/>
  <c r="AA82" i="1"/>
  <c r="AA142" i="1"/>
  <c r="AB130" i="1"/>
  <c r="W126" i="1"/>
  <c r="X126" i="1" s="1"/>
  <c r="W34" i="1"/>
  <c r="X34" i="1" s="1"/>
  <c r="AA39" i="1"/>
  <c r="AA17" i="1" s="1"/>
  <c r="W83" i="1"/>
  <c r="X83" i="1" s="1"/>
  <c r="AA86" i="1"/>
  <c r="AA62" i="1" s="1"/>
  <c r="W86" i="1"/>
  <c r="Y86" i="1" s="1"/>
  <c r="Y62" i="1" s="1"/>
  <c r="W85" i="1"/>
  <c r="X85" i="1" s="1"/>
  <c r="AB79" i="1"/>
  <c r="AA80" i="1"/>
  <c r="W35" i="1"/>
  <c r="X35" i="1" s="1"/>
  <c r="AA34" i="1"/>
  <c r="AA12" i="1" s="1"/>
  <c r="AA40" i="1"/>
  <c r="AA18" i="1" s="1"/>
  <c r="AB32" i="1"/>
  <c r="Y32" i="1" s="1"/>
  <c r="AB29" i="1"/>
  <c r="W37" i="1"/>
  <c r="X37" i="1" s="1"/>
  <c r="AB34" i="1"/>
  <c r="Y24" i="1"/>
  <c r="AB40" i="1"/>
  <c r="AB76" i="1"/>
  <c r="Y76" i="1" s="1"/>
  <c r="Y52" i="1" s="1"/>
  <c r="AB78" i="1"/>
  <c r="Y78" i="1" s="1"/>
  <c r="AA85" i="1"/>
  <c r="AA78" i="1"/>
  <c r="W79" i="1"/>
  <c r="AB77" i="1"/>
  <c r="Y77" i="1" s="1"/>
  <c r="Y53" i="1" s="1"/>
  <c r="AB83" i="1"/>
  <c r="AA83" i="1"/>
  <c r="AA59" i="1" s="1"/>
  <c r="Y85" i="1"/>
  <c r="AA136" i="1"/>
  <c r="AB129" i="1"/>
  <c r="X187" i="1"/>
  <c r="X163" i="1" s="1"/>
  <c r="W184" i="1"/>
  <c r="X184" i="1" s="1"/>
  <c r="X45" i="1"/>
  <c r="X23" i="1" s="1"/>
  <c r="AA36" i="1"/>
  <c r="AA14" i="1" s="1"/>
  <c r="W31" i="1"/>
  <c r="W11" i="1" s="1"/>
  <c r="AA32" i="1"/>
  <c r="AA29" i="1"/>
  <c r="W39" i="1"/>
  <c r="W17" i="1" s="1"/>
  <c r="AA37" i="1"/>
  <c r="AA15" i="1" s="1"/>
  <c r="AB38" i="1"/>
  <c r="X93" i="1"/>
  <c r="X69" i="1" s="1"/>
  <c r="X88" i="1"/>
  <c r="X64" i="1" s="1"/>
  <c r="X95" i="1"/>
  <c r="X71" i="1" s="1"/>
  <c r="AA138" i="1"/>
  <c r="AA129" i="1"/>
  <c r="AA127" i="1"/>
  <c r="W128" i="1"/>
  <c r="X128" i="1" s="1"/>
  <c r="W143" i="1"/>
  <c r="W121" i="1" s="1"/>
  <c r="AA140" i="1"/>
  <c r="AA118" i="1" s="1"/>
  <c r="W137" i="1"/>
  <c r="W115" i="1" s="1"/>
  <c r="AA130" i="1"/>
  <c r="AB136" i="1"/>
  <c r="AB142" i="1"/>
  <c r="Y142" i="1" s="1"/>
  <c r="Y120" i="1" s="1"/>
  <c r="AB138" i="1"/>
  <c r="W125" i="1"/>
  <c r="X125" i="1" s="1"/>
  <c r="AB140" i="1"/>
  <c r="Y140" i="1" s="1"/>
  <c r="Y118" i="1" s="1"/>
  <c r="AB135" i="1"/>
  <c r="W130" i="1"/>
  <c r="X130" i="1" s="1"/>
  <c r="W129" i="1"/>
  <c r="X129" i="1" s="1"/>
  <c r="W135" i="1"/>
  <c r="X135" i="1" s="1"/>
  <c r="AA128" i="1"/>
  <c r="AB137" i="1"/>
  <c r="AA139" i="1"/>
  <c r="AA117" i="1" s="1"/>
  <c r="W158" i="1"/>
  <c r="W159" i="1"/>
  <c r="X186" i="1"/>
  <c r="X162" i="1" s="1"/>
  <c r="AA155" i="1"/>
  <c r="X190" i="1"/>
  <c r="X166" i="1" s="1"/>
  <c r="W176" i="1"/>
  <c r="X176" i="1" s="1"/>
  <c r="AB176" i="1"/>
  <c r="AA176" i="1"/>
  <c r="AA178" i="1"/>
  <c r="W180" i="1"/>
  <c r="X180" i="1" s="1"/>
  <c r="Y174" i="1"/>
  <c r="Y150" i="1" s="1"/>
  <c r="W136" i="1"/>
  <c r="X136" i="1" s="1"/>
  <c r="AB37" i="1"/>
  <c r="AB39" i="1"/>
  <c r="W29" i="1"/>
  <c r="AB36" i="1"/>
  <c r="Y36" i="1" s="1"/>
  <c r="AB31" i="1"/>
  <c r="W40" i="1"/>
  <c r="W38" i="1"/>
  <c r="X38" i="1" s="1"/>
  <c r="W9" i="1"/>
  <c r="AA79" i="1"/>
  <c r="W82" i="1"/>
  <c r="X82" i="1" s="1"/>
  <c r="W54" i="1"/>
  <c r="X189" i="1"/>
  <c r="X165" i="1" s="1"/>
  <c r="AB181" i="1"/>
  <c r="AA181" i="1"/>
  <c r="AA151" i="1" s="1"/>
  <c r="Z190" i="1"/>
  <c r="Z166" i="1" s="1"/>
  <c r="Y166" i="1"/>
  <c r="W139" i="1"/>
  <c r="X139" i="1" s="1"/>
  <c r="AB132" i="1"/>
  <c r="AA125" i="1"/>
  <c r="AA103" i="1" s="1"/>
  <c r="W138" i="1"/>
  <c r="W116" i="1" s="1"/>
  <c r="W140" i="1"/>
  <c r="W118" i="1" s="1"/>
  <c r="W134" i="1"/>
  <c r="W142" i="1"/>
  <c r="X142" i="1" s="1"/>
  <c r="AA6" i="1"/>
  <c r="X46" i="1"/>
  <c r="X24" i="1" s="1"/>
  <c r="AA7" i="1"/>
  <c r="W8" i="1"/>
  <c r="W14" i="1"/>
  <c r="X41" i="1"/>
  <c r="X19" i="1" s="1"/>
  <c r="AA8" i="1"/>
  <c r="AB41" i="1"/>
  <c r="Y41" i="1" s="1"/>
  <c r="Z41" i="1" s="1"/>
  <c r="Z19" i="1" s="1"/>
  <c r="W19" i="1"/>
  <c r="AA19" i="1"/>
  <c r="AB28" i="1"/>
  <c r="X30" i="1"/>
  <c r="W56" i="1"/>
  <c r="AA81" i="1"/>
  <c r="AA57" i="1" s="1"/>
  <c r="AB81" i="1"/>
  <c r="AA61" i="1"/>
  <c r="AB134" i="1"/>
  <c r="W131" i="1"/>
  <c r="X131" i="1" s="1"/>
  <c r="AB131" i="1"/>
  <c r="W132" i="1"/>
  <c r="W111" i="1" s="1"/>
  <c r="AB143" i="1"/>
  <c r="Y143" i="1" s="1"/>
  <c r="AB141" i="1"/>
  <c r="Y141" i="1" s="1"/>
  <c r="Z141" i="1" s="1"/>
  <c r="AA141" i="1"/>
  <c r="AA135" i="1"/>
  <c r="AA143" i="1"/>
  <c r="AB125" i="1"/>
  <c r="AA131" i="1"/>
  <c r="AB128" i="1"/>
  <c r="Y128" i="1" s="1"/>
  <c r="AA137" i="1"/>
  <c r="AA132" i="1"/>
  <c r="AA114" i="1" s="1"/>
  <c r="AB127" i="1"/>
  <c r="W127" i="1"/>
  <c r="W141" i="1"/>
  <c r="AB139" i="1"/>
  <c r="AA134" i="1"/>
  <c r="AA150" i="1"/>
  <c r="W150" i="1"/>
  <c r="AA160" i="1"/>
  <c r="W178" i="1"/>
  <c r="W154" i="1" s="1"/>
  <c r="AB178" i="1"/>
  <c r="X28" i="1"/>
  <c r="X174" i="1"/>
  <c r="X150" i="1" s="1"/>
  <c r="Y122" i="1"/>
  <c r="Z144" i="1"/>
  <c r="Z122" i="1" s="1"/>
  <c r="Y68" i="1"/>
  <c r="Z92" i="1"/>
  <c r="Z68" i="1" s="1"/>
  <c r="W53" i="1"/>
  <c r="Y168" i="1"/>
  <c r="Z192" i="1"/>
  <c r="Z168" i="1" s="1"/>
  <c r="Z42" i="1"/>
  <c r="Z20" i="1" s="1"/>
  <c r="Y20" i="1"/>
  <c r="X89" i="1"/>
  <c r="X65" i="1" s="1"/>
  <c r="W52" i="1"/>
  <c r="X77" i="1"/>
  <c r="W122" i="1"/>
  <c r="X144" i="1"/>
  <c r="X122" i="1" s="1"/>
  <c r="Y119" i="1"/>
  <c r="Z140" i="1"/>
  <c r="Y163" i="1"/>
  <c r="Z187" i="1"/>
  <c r="Z163" i="1" s="1"/>
  <c r="X137" i="1"/>
  <c r="X191" i="1"/>
  <c r="X167" i="1" s="1"/>
  <c r="X87" i="1"/>
  <c r="X63" i="1" s="1"/>
  <c r="X90" i="1"/>
  <c r="X66" i="1" s="1"/>
  <c r="X43" i="1"/>
  <c r="X21" i="1" s="1"/>
  <c r="Y165" i="1"/>
  <c r="Z189" i="1"/>
  <c r="Z165" i="1" s="1"/>
  <c r="Y70" i="1"/>
  <c r="Z94" i="1"/>
  <c r="Z70" i="1" s="1"/>
  <c r="Y66" i="1"/>
  <c r="Z90" i="1"/>
  <c r="Z66" i="1" s="1"/>
  <c r="Y64" i="1"/>
  <c r="Z88" i="1"/>
  <c r="Z64" i="1" s="1"/>
  <c r="Y23" i="1"/>
  <c r="Z45" i="1"/>
  <c r="Z23" i="1" s="1"/>
  <c r="Y21" i="1"/>
  <c r="Z43" i="1"/>
  <c r="Z21" i="1" s="1"/>
  <c r="X177" i="1"/>
  <c r="Y179" i="1" l="1"/>
  <c r="X143" i="1"/>
  <c r="X121" i="1" s="1"/>
  <c r="Y139" i="1"/>
  <c r="Y117" i="1" s="1"/>
  <c r="W13" i="1"/>
  <c r="Y80" i="1"/>
  <c r="Y56" i="1" s="1"/>
  <c r="W10" i="1"/>
  <c r="Y183" i="1"/>
  <c r="Y159" i="1" s="1"/>
  <c r="AA120" i="1"/>
  <c r="X183" i="1"/>
  <c r="Y185" i="1"/>
  <c r="W103" i="1"/>
  <c r="W60" i="1"/>
  <c r="Y182" i="1"/>
  <c r="Y158" i="1" s="1"/>
  <c r="Y162" i="1"/>
  <c r="Y125" i="1"/>
  <c r="Y103" i="1" s="1"/>
  <c r="Y28" i="1"/>
  <c r="Y6" i="1" s="1"/>
  <c r="Y133" i="1"/>
  <c r="W107" i="1"/>
  <c r="Y181" i="1"/>
  <c r="AA9" i="1"/>
  <c r="Y27" i="1"/>
  <c r="Y5" i="1" s="1"/>
  <c r="X161" i="1"/>
  <c r="W161" i="1"/>
  <c r="W153" i="1"/>
  <c r="X157" i="1"/>
  <c r="W157" i="1"/>
  <c r="AA154" i="1"/>
  <c r="Y177" i="1"/>
  <c r="X158" i="1"/>
  <c r="Y79" i="1"/>
  <c r="X81" i="1"/>
  <c r="W55" i="1"/>
  <c r="X79" i="1"/>
  <c r="X55" i="1" s="1"/>
  <c r="W59" i="1"/>
  <c r="AA55" i="1"/>
  <c r="Y81" i="1"/>
  <c r="Y57" i="1" s="1"/>
  <c r="Y83" i="1"/>
  <c r="Y59" i="1" s="1"/>
  <c r="AA53" i="1"/>
  <c r="X86" i="1"/>
  <c r="W62" i="1"/>
  <c r="X138" i="1"/>
  <c r="X116" i="1" s="1"/>
  <c r="Y129" i="1"/>
  <c r="Y107" i="1" s="1"/>
  <c r="AA110" i="1"/>
  <c r="Y130" i="1"/>
  <c r="AA10" i="1"/>
  <c r="Y35" i="1"/>
  <c r="Y29" i="1"/>
  <c r="X33" i="1"/>
  <c r="Y33" i="1"/>
  <c r="Y10" i="1" s="1"/>
  <c r="Y34" i="1"/>
  <c r="X31" i="1"/>
  <c r="X8" i="1" s="1"/>
  <c r="W7" i="1"/>
  <c r="Y39" i="1"/>
  <c r="W12" i="1"/>
  <c r="W15" i="1"/>
  <c r="AA156" i="1"/>
  <c r="Y60" i="1"/>
  <c r="W58" i="1"/>
  <c r="Y134" i="1"/>
  <c r="AA107" i="1"/>
  <c r="Y14" i="1"/>
  <c r="Y131" i="1"/>
  <c r="Y109" i="1" s="1"/>
  <c r="W108" i="1"/>
  <c r="W113" i="1"/>
  <c r="AA113" i="1"/>
  <c r="Y138" i="1"/>
  <c r="Y116" i="1" s="1"/>
  <c r="Y137" i="1"/>
  <c r="X53" i="1"/>
  <c r="X39" i="1"/>
  <c r="X17" i="1" s="1"/>
  <c r="Y31" i="1"/>
  <c r="Y9" i="1" s="1"/>
  <c r="Y37" i="1"/>
  <c r="Y8" i="1"/>
  <c r="X29" i="1"/>
  <c r="X6" i="1" s="1"/>
  <c r="Y12" i="1"/>
  <c r="W16" i="1"/>
  <c r="X62" i="1"/>
  <c r="X59" i="1"/>
  <c r="X106" i="1"/>
  <c r="W105" i="1"/>
  <c r="X109" i="1"/>
  <c r="Y184" i="1"/>
  <c r="W18" i="1"/>
  <c r="Y40" i="1"/>
  <c r="Y18" i="1" s="1"/>
  <c r="X40" i="1"/>
  <c r="X18" i="1" s="1"/>
  <c r="Y38" i="1"/>
  <c r="Y16" i="1" s="1"/>
  <c r="W6" i="1"/>
  <c r="X56" i="1"/>
  <c r="X60" i="1"/>
  <c r="Y82" i="1"/>
  <c r="Z119" i="1"/>
  <c r="Z142" i="1"/>
  <c r="Z120" i="1" s="1"/>
  <c r="X140" i="1"/>
  <c r="X118" i="1" s="1"/>
  <c r="W120" i="1"/>
  <c r="Y127" i="1"/>
  <c r="Y104" i="1" s="1"/>
  <c r="W112" i="1"/>
  <c r="AA111" i="1"/>
  <c r="W117" i="1"/>
  <c r="Y135" i="1"/>
  <c r="Y132" i="1"/>
  <c r="Y136" i="1"/>
  <c r="AA157" i="1"/>
  <c r="AA152" i="1"/>
  <c r="X159" i="1"/>
  <c r="X155" i="1"/>
  <c r="X151" i="1"/>
  <c r="AA153" i="1"/>
  <c r="W155" i="1"/>
  <c r="W151" i="1"/>
  <c r="Y176" i="1"/>
  <c r="Y178" i="1"/>
  <c r="Y180" i="1"/>
  <c r="Y155" i="1" s="1"/>
  <c r="AA116" i="1"/>
  <c r="W104" i="1"/>
  <c r="AA115" i="1"/>
  <c r="W109" i="1"/>
  <c r="X61" i="1"/>
  <c r="X57" i="1"/>
  <c r="W61" i="1"/>
  <c r="AA56" i="1"/>
  <c r="X9" i="1"/>
  <c r="X52" i="1"/>
  <c r="X54" i="1"/>
  <c r="AA54" i="1"/>
  <c r="AA161" i="1"/>
  <c r="AA108" i="1"/>
  <c r="X134" i="1"/>
  <c r="X115" i="1" s="1"/>
  <c r="AA112" i="1"/>
  <c r="X113" i="1"/>
  <c r="X14" i="1"/>
  <c r="X10" i="1"/>
  <c r="X16" i="1"/>
  <c r="Y19" i="1"/>
  <c r="X12" i="1"/>
  <c r="X15" i="1"/>
  <c r="Y15" i="1"/>
  <c r="X13" i="1"/>
  <c r="X58" i="1"/>
  <c r="AA58" i="1"/>
  <c r="Z143" i="1"/>
  <c r="AA109" i="1"/>
  <c r="AA119" i="1"/>
  <c r="Z118" i="1"/>
  <c r="Y106" i="1"/>
  <c r="AA106" i="1"/>
  <c r="Y121" i="1"/>
  <c r="W119" i="1"/>
  <c r="W106" i="1"/>
  <c r="X127" i="1"/>
  <c r="X107" i="1" s="1"/>
  <c r="AA104" i="1"/>
  <c r="X103" i="1"/>
  <c r="X141" i="1"/>
  <c r="X120" i="1" s="1"/>
  <c r="W114" i="1"/>
  <c r="X132" i="1"/>
  <c r="X114" i="1" s="1"/>
  <c r="W110" i="1"/>
  <c r="AA121" i="1"/>
  <c r="X117" i="1"/>
  <c r="AA105" i="1"/>
  <c r="W160" i="1"/>
  <c r="W156" i="1"/>
  <c r="W152" i="1"/>
  <c r="X178" i="1"/>
  <c r="X156" i="1" s="1"/>
  <c r="X7" i="1" l="1"/>
  <c r="Y111" i="1"/>
  <c r="Z86" i="1"/>
  <c r="Y54" i="1"/>
  <c r="Y55" i="1"/>
  <c r="Y110" i="1"/>
  <c r="Y7" i="1"/>
  <c r="X11" i="1"/>
  <c r="X154" i="1"/>
  <c r="Y161" i="1"/>
  <c r="Y160" i="1"/>
  <c r="X110" i="1"/>
  <c r="Y113" i="1"/>
  <c r="Y11" i="1"/>
  <c r="Z139" i="1"/>
  <c r="Z117" i="1" s="1"/>
  <c r="Z30" i="1"/>
  <c r="Z33" i="1"/>
  <c r="Z28" i="1"/>
  <c r="Z39" i="1"/>
  <c r="Z32" i="1"/>
  <c r="X105" i="1"/>
  <c r="Y105" i="1"/>
  <c r="Z37" i="1"/>
  <c r="Z29" i="1"/>
  <c r="Z31" i="1"/>
  <c r="Z34" i="1"/>
  <c r="Z35" i="1"/>
  <c r="Z36" i="1"/>
  <c r="Y13" i="1"/>
  <c r="Z40" i="1"/>
  <c r="Z38" i="1"/>
  <c r="Y17" i="1"/>
  <c r="Z27" i="1"/>
  <c r="Z5" i="1" s="1"/>
  <c r="Z79" i="1"/>
  <c r="Y58" i="1"/>
  <c r="Z85" i="1"/>
  <c r="Z81" i="1"/>
  <c r="Z57" i="1" s="1"/>
  <c r="Z82" i="1"/>
  <c r="Y61" i="1"/>
  <c r="Z80" i="1"/>
  <c r="Z76" i="1"/>
  <c r="Z52" i="1" s="1"/>
  <c r="Z83" i="1"/>
  <c r="Z78" i="1"/>
  <c r="Z84" i="1"/>
  <c r="Z77" i="1"/>
  <c r="X108" i="1"/>
  <c r="Z137" i="1"/>
  <c r="Z131" i="1"/>
  <c r="Z127" i="1"/>
  <c r="Y115" i="1"/>
  <c r="Z138" i="1"/>
  <c r="Z133" i="1"/>
  <c r="Y112" i="1"/>
  <c r="Z135" i="1"/>
  <c r="X111" i="1"/>
  <c r="Z132" i="1"/>
  <c r="Z130" i="1"/>
  <c r="Y114" i="1"/>
  <c r="Z134" i="1"/>
  <c r="Z126" i="1"/>
  <c r="Z128" i="1"/>
  <c r="Z136" i="1"/>
  <c r="Y108" i="1"/>
  <c r="Z125" i="1"/>
  <c r="Z103" i="1" s="1"/>
  <c r="Z129" i="1"/>
  <c r="Y152" i="1"/>
  <c r="Z185" i="1"/>
  <c r="Z184" i="1"/>
  <c r="Z162" i="1" s="1"/>
  <c r="Y156" i="1"/>
  <c r="Y153" i="1"/>
  <c r="X153" i="1"/>
  <c r="Z180" i="1"/>
  <c r="Y157" i="1"/>
  <c r="Y154" i="1"/>
  <c r="Z175" i="1"/>
  <c r="Z181" i="1"/>
  <c r="Z178" i="1"/>
  <c r="Z182" i="1"/>
  <c r="Z176" i="1"/>
  <c r="Z154" i="1" s="1"/>
  <c r="Z179" i="1"/>
  <c r="Z177" i="1"/>
  <c r="Z183" i="1"/>
  <c r="Z174" i="1"/>
  <c r="Z150" i="1" s="1"/>
  <c r="Y151" i="1"/>
  <c r="X104" i="1"/>
  <c r="X112" i="1"/>
  <c r="X119" i="1"/>
  <c r="Z121" i="1"/>
  <c r="X152" i="1"/>
  <c r="X160" i="1"/>
  <c r="Z62" i="1" l="1"/>
  <c r="Z109" i="1"/>
  <c r="Z112" i="1"/>
  <c r="Z17" i="1"/>
  <c r="Z110" i="1"/>
  <c r="Z6" i="1"/>
  <c r="Z14" i="1"/>
  <c r="Z10" i="1"/>
  <c r="Z8" i="1"/>
  <c r="Z7" i="1"/>
  <c r="Z16" i="1"/>
  <c r="Z15" i="1"/>
  <c r="Z53" i="1"/>
  <c r="Z113" i="1"/>
  <c r="Z116" i="1"/>
  <c r="Z105" i="1"/>
  <c r="Z104" i="1"/>
  <c r="Z114" i="1"/>
  <c r="Z12" i="1"/>
  <c r="Z13" i="1"/>
  <c r="Z18" i="1"/>
  <c r="Z9" i="1"/>
  <c r="Z11" i="1"/>
  <c r="Z61" i="1"/>
  <c r="Z60" i="1"/>
  <c r="Z59" i="1"/>
  <c r="Z54" i="1"/>
  <c r="Z58" i="1"/>
  <c r="Z55" i="1"/>
  <c r="Z56" i="1"/>
  <c r="Z106" i="1"/>
  <c r="Z108" i="1"/>
  <c r="Z107" i="1"/>
  <c r="Z115" i="1"/>
  <c r="Z111" i="1"/>
  <c r="Z157" i="1"/>
  <c r="Z155" i="1"/>
  <c r="Z160" i="1"/>
  <c r="Z152" i="1"/>
  <c r="Z158" i="1"/>
  <c r="Z159" i="1"/>
  <c r="Z156" i="1"/>
  <c r="Z153" i="1"/>
  <c r="Z151" i="1"/>
  <c r="Z161" i="1"/>
</calcChain>
</file>

<file path=xl/sharedStrings.xml><?xml version="1.0" encoding="utf-8"?>
<sst xmlns="http://schemas.openxmlformats.org/spreadsheetml/2006/main" count="1111" uniqueCount="95">
  <si>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</si>
  <si>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</si>
  <si>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</si>
  <si>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</si>
  <si>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</si>
  <si>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</si>
  <si>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</si>
  <si>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</si>
  <si>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</si>
  <si>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</si>
  <si>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</si>
  <si>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</si>
  <si>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</si>
  <si>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</si>
  <si>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</si>
  <si>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</si>
  <si>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</si>
  <si>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</si>
  <si>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</si>
  <si>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</si>
  <si>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</si>
  <si>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</si>
  <si>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</si>
  <si>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Race 10</t>
  </si>
  <si>
    <t>Driver</t>
  </si>
  <si>
    <t>Lane Choice</t>
  </si>
  <si>
    <t>G-Jet / Spec Stock</t>
  </si>
  <si>
    <t>Super Stock / CMPM Mods</t>
  </si>
  <si>
    <t>September 13, 2014 - Thompson Raceway Park</t>
  </si>
  <si>
    <t>Peter Lentros</t>
  </si>
  <si>
    <t>Eric Handel</t>
  </si>
  <si>
    <t>Peter Medeiros Jr</t>
  </si>
  <si>
    <t>George Medeiros</t>
  </si>
  <si>
    <t>Pete Medeiros</t>
  </si>
  <si>
    <t>Blue</t>
  </si>
  <si>
    <t>John Reimels</t>
  </si>
  <si>
    <t>John Pileggi</t>
  </si>
  <si>
    <t>Erik Eckhardt</t>
  </si>
  <si>
    <t>Peter Lentros**</t>
  </si>
  <si>
    <t>Paul Ryer</t>
  </si>
  <si>
    <t>John Stezelecki</t>
  </si>
  <si>
    <t>Vince Tamburo</t>
  </si>
  <si>
    <t>Benny Leyro</t>
  </si>
  <si>
    <t>Dave Muse</t>
  </si>
  <si>
    <t>Rob Hayes</t>
  </si>
  <si>
    <t>Main Event</t>
  </si>
  <si>
    <t>Nick Kanan</t>
  </si>
  <si>
    <t>Tom Bussmann</t>
  </si>
  <si>
    <t>MARC Production Series (SS, Spec Stock &amp; G-Jet)</t>
  </si>
  <si>
    <t>Tom Kanan</t>
  </si>
  <si>
    <t>Bill Bonsma</t>
  </si>
  <si>
    <t>Nick Kanan**</t>
  </si>
  <si>
    <t>Tom Gray</t>
  </si>
  <si>
    <t>Pete Barclay*</t>
  </si>
  <si>
    <t>Clayton St Clair*</t>
  </si>
  <si>
    <t>Craig Reynolds*</t>
  </si>
  <si>
    <t>John O'Brien*</t>
  </si>
  <si>
    <t>Jerome Burwell*</t>
  </si>
  <si>
    <t>Don Counts*</t>
  </si>
  <si>
    <t>October 11, 2014 - The Danger Zone</t>
  </si>
  <si>
    <t>November 8, 2014 - Nantasket Beach Speedway</t>
  </si>
  <si>
    <t>Green</t>
  </si>
  <si>
    <t>NBS</t>
  </si>
  <si>
    <t>Ryan Ambeault**</t>
  </si>
  <si>
    <t>Ryan Archambeault**</t>
  </si>
  <si>
    <t>Ryan Archambeault</t>
  </si>
  <si>
    <t>Jimmy Colligan</t>
  </si>
  <si>
    <t>Tom Smith</t>
  </si>
  <si>
    <t>December 13, 2014 - South Shore Speedway</t>
  </si>
  <si>
    <t>SSS</t>
  </si>
  <si>
    <t>Jonathan Reimels</t>
  </si>
  <si>
    <t>Casey Bussmann*</t>
  </si>
  <si>
    <t>Pur</t>
  </si>
  <si>
    <t>Mike Resnick*</t>
  </si>
  <si>
    <t>Don Hall</t>
  </si>
  <si>
    <t>Durf Hyson</t>
  </si>
  <si>
    <t>MVH</t>
  </si>
  <si>
    <t>Jim Macartney</t>
  </si>
  <si>
    <t>January 10, 2015 - LenJet Raceway @ Modelville Hobby</t>
  </si>
  <si>
    <t>Why</t>
  </si>
  <si>
    <t>February 28, 2015 - Catfish International Speedway</t>
  </si>
  <si>
    <t>CIS</t>
  </si>
  <si>
    <t>Dan DeCosmo</t>
  </si>
  <si>
    <t>Tom Busmann**</t>
  </si>
  <si>
    <t>TDZ</t>
  </si>
  <si>
    <t>TRP</t>
  </si>
  <si>
    <t>March 14, 2015 - Modelville Hobby</t>
  </si>
  <si>
    <t>Tom Bussmann**</t>
  </si>
  <si>
    <t>Isaac Handel*</t>
  </si>
  <si>
    <t>DSQ</t>
  </si>
  <si>
    <t>FFR</t>
  </si>
  <si>
    <t>Ryan Archambault**</t>
  </si>
  <si>
    <t>Larry LaClair*</t>
  </si>
  <si>
    <t>March 28, 2015 - Fast Five Raceway</t>
  </si>
  <si>
    <t>April 11, 2015 - LenJet Raceway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</si>
</sst>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12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10" borderId="22" xfId="0" applyFont="1" applyFill="1" applyBorder="1" applyAlignment="1" applyProtection="1">
      <alignment horizontal="center"/>
      <protection locked="0"/>
    </xf>
    <xf numFmtId="0" fontId="13" fillId="10" borderId="23" xfId="0" applyFont="1" applyFill="1" applyBorder="1" applyAlignment="1" applyProtection="1">
      <alignment horizontal="center"/>
      <protection locked="0"/>
    </xf>
    <xf numFmtId="0" fontId="13" fillId="10" borderId="15" xfId="0" applyFont="1" applyFill="1" applyBorder="1" applyAlignment="1" applyProtection="1">
      <alignment horizontal="center"/>
      <protection locked="0"/>
    </xf>
    <xf numFmtId="0" fontId="13" fillId="7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2" fontId="0" fillId="7" borderId="15" xfId="0" applyNumberFormat="1" applyFill="1" applyBorder="1" applyAlignment="1">
      <alignment horizontal="center"/>
    </xf>
    <xf numFmtId="0" fontId="13" fillId="0" borderId="0" xfId="0" applyFont="1"/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1" fontId="1" fillId="14" borderId="29" xfId="0" applyNumberFormat="1" applyFont="1" applyFill="1" applyBorder="1" applyAlignment="1" applyProtection="1">
      <alignment horizontal="center"/>
      <protection locked="0"/>
    </xf>
    <xf numFmtId="1" fontId="1" fillId="14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1" fontId="4" fillId="6" borderId="8" xfId="0" applyNumberFormat="1" applyFont="1" applyFill="1" applyBorder="1" applyAlignment="1" applyProtection="1">
      <alignment horizontal="center"/>
    </xf>
    <xf numFmtId="1" fontId="0" fillId="4" borderId="8" xfId="0" applyNumberForma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38100</xdr:rowOff>
    </xdr:from>
    <xdr:to>
      <xdr:col>9</xdr:col>
      <xdr:colOff>400050</xdr:colOff>
      <xdr:row>21</xdr:row>
      <xdr:rowOff>28575</xdr:rowOff>
    </xdr:to>
    <xdr:sp macro="" textlink="">
      <xdr:nvSpPr>
        <xdr:cNvPr id="2" name="TextBox 1"/>
        <xdr:cNvSpPr txBox="1"/>
      </xdr:nvSpPr>
      <xdr:spPr>
        <a:xfrm rot="20163922">
          <a:off x="3038475" y="4972050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3"/>
  <sheetViews>
    <sheetView workbookViewId="0">
      <selection sqref="A1:XFD2"/>
    </sheetView>
  </sheetViews>
  <sheetFormatPr defaultRowHeight="15" x14ac:dyDescent="0.25"/>
  <cols>
    <col min="1" max="1" width="5.85546875" style="1" customWidth="1"/>
    <col min="2" max="2" width="24.42578125" style="2" customWidth="1"/>
    <col min="3" max="22" width="5.28515625" style="1" customWidth="1"/>
    <col min="23" max="27" width="9.140625" style="1"/>
    <col min="28" max="28" width="4.28515625" style="1" customWidth="1"/>
    <col min="29" max="16384" width="9.140625" style="1"/>
  </cols>
  <sheetData>
    <row r="1" spans="1:28" ht="28.5" customHeight="1" thickBot="1" x14ac:dyDescent="0.3">
      <c r="A1" s="32"/>
      <c r="B1" s="164" t="s">
        <v>19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33"/>
    </row>
    <row r="2" spans="1:28" x14ac:dyDescent="0.25">
      <c r="A2" s="34"/>
      <c r="B2" s="157" t="s">
        <v>5</v>
      </c>
      <c r="C2" s="160" t="s">
        <v>85</v>
      </c>
      <c r="D2" s="161"/>
      <c r="E2" s="160" t="s">
        <v>84</v>
      </c>
      <c r="F2" s="161"/>
      <c r="G2" s="160" t="s">
        <v>62</v>
      </c>
      <c r="H2" s="161"/>
      <c r="I2" s="160" t="s">
        <v>69</v>
      </c>
      <c r="J2" s="161"/>
      <c r="K2" s="160" t="s">
        <v>76</v>
      </c>
      <c r="L2" s="161"/>
      <c r="M2" s="160" t="s">
        <v>81</v>
      </c>
      <c r="N2" s="161"/>
      <c r="O2" s="160" t="s">
        <v>76</v>
      </c>
      <c r="P2" s="161"/>
      <c r="Q2" s="160" t="s">
        <v>90</v>
      </c>
      <c r="R2" s="161"/>
      <c r="S2" s="160" t="s">
        <v>76</v>
      </c>
      <c r="T2" s="161"/>
      <c r="U2" s="160"/>
      <c r="V2" s="161"/>
      <c r="W2" s="166" t="s">
        <v>2</v>
      </c>
      <c r="X2" s="166" t="s">
        <v>3</v>
      </c>
      <c r="Y2" s="173" t="s">
        <v>9</v>
      </c>
      <c r="Z2" s="173" t="s">
        <v>10</v>
      </c>
      <c r="AA2" s="166" t="s">
        <v>4</v>
      </c>
      <c r="AB2" s="35"/>
    </row>
    <row r="3" spans="1:28" x14ac:dyDescent="0.25">
      <c r="A3" s="34"/>
      <c r="B3" s="158"/>
      <c r="C3" s="162">
        <v>41895</v>
      </c>
      <c r="D3" s="163"/>
      <c r="E3" s="162">
        <v>41923</v>
      </c>
      <c r="F3" s="163"/>
      <c r="G3" s="162">
        <v>41951</v>
      </c>
      <c r="H3" s="163"/>
      <c r="I3" s="162">
        <v>41986</v>
      </c>
      <c r="J3" s="163"/>
      <c r="K3" s="162">
        <v>42014</v>
      </c>
      <c r="L3" s="163"/>
      <c r="M3" s="162">
        <v>42063</v>
      </c>
      <c r="N3" s="163"/>
      <c r="O3" s="162">
        <v>42077</v>
      </c>
      <c r="P3" s="163"/>
      <c r="Q3" s="162">
        <v>42091</v>
      </c>
      <c r="R3" s="163"/>
      <c r="S3" s="162">
        <v>411</v>
      </c>
      <c r="T3" s="163"/>
      <c r="U3" s="162"/>
      <c r="V3" s="163"/>
      <c r="W3" s="167"/>
      <c r="X3" s="167"/>
      <c r="Y3" s="174"/>
      <c r="Z3" s="174"/>
      <c r="AA3" s="167"/>
      <c r="AB3" s="35"/>
    </row>
    <row r="4" spans="1:28" ht="16.5" customHeight="1" thickBot="1" x14ac:dyDescent="0.3">
      <c r="A4" s="34"/>
      <c r="B4" s="159"/>
      <c r="C4" s="62" t="s">
        <v>0</v>
      </c>
      <c r="D4" s="4" t="s">
        <v>1</v>
      </c>
      <c r="E4" s="62" t="s">
        <v>0</v>
      </c>
      <c r="F4" s="4" t="s">
        <v>1</v>
      </c>
      <c r="G4" s="62" t="s">
        <v>0</v>
      </c>
      <c r="H4" s="4" t="s">
        <v>1</v>
      </c>
      <c r="I4" s="62" t="s">
        <v>0</v>
      </c>
      <c r="J4" s="4" t="s">
        <v>1</v>
      </c>
      <c r="K4" s="62" t="s">
        <v>0</v>
      </c>
      <c r="L4" s="4" t="s">
        <v>1</v>
      </c>
      <c r="M4" s="62" t="s">
        <v>0</v>
      </c>
      <c r="N4" s="4" t="s">
        <v>1</v>
      </c>
      <c r="O4" s="62" t="s">
        <v>0</v>
      </c>
      <c r="P4" s="4" t="s">
        <v>1</v>
      </c>
      <c r="Q4" s="62" t="s">
        <v>0</v>
      </c>
      <c r="R4" s="4" t="s">
        <v>1</v>
      </c>
      <c r="S4" s="62" t="s">
        <v>0</v>
      </c>
      <c r="T4" s="4" t="s">
        <v>1</v>
      </c>
      <c r="U4" s="62" t="s">
        <v>0</v>
      </c>
      <c r="V4" s="4" t="s">
        <v>1</v>
      </c>
      <c r="W4" s="168"/>
      <c r="X4" s="168"/>
      <c r="Y4" s="175"/>
      <c r="Z4" s="175"/>
      <c r="AA4" s="168"/>
      <c r="AB4" s="35"/>
    </row>
    <row r="5" spans="1:28" ht="18.75" customHeight="1" x14ac:dyDescent="0.25">
      <c r="A5" s="156" t="s">
        <v>6</v>
      </c>
      <c r="B5" s="5" t="s">
        <v>39</v>
      </c>
      <c r="C5" s="77">
        <v>4</v>
      </c>
      <c r="D5" s="74">
        <f t="shared" ref="D5:D18" si="0">IF(C5= ""," ",IF(C5=0,0,IF(C5&gt;20,5,-5*C5+105)))</f>
        <v>85</v>
      </c>
      <c r="E5" s="77">
        <v>4</v>
      </c>
      <c r="F5" s="73">
        <f t="shared" ref="F5:F18" si="1">IF(E5= ""," ",IF(E5=0,0,IF(E5&gt;20,5,-5*E5+105)))</f>
        <v>85</v>
      </c>
      <c r="G5" s="77">
        <v>4</v>
      </c>
      <c r="H5" s="73">
        <f t="shared" ref="H5:H18" si="2">IF(G5= ""," ",IF(G5=0,0,IF(G5&gt;20,5,-5*G5+105)))</f>
        <v>85</v>
      </c>
      <c r="I5" s="77">
        <v>2</v>
      </c>
      <c r="J5" s="73">
        <f t="shared" ref="J5:J18" si="3">IF(I5= ""," ",IF(I5=0,0,IF(I5&gt;20,5,-5*I5+105)))</f>
        <v>95</v>
      </c>
      <c r="K5" s="77">
        <v>5</v>
      </c>
      <c r="L5" s="73">
        <f t="shared" ref="L5:L18" si="4">IF(K5= ""," ",IF(K5=0,0,IF(K5&gt;20,5,-5*K5+105)))</f>
        <v>80</v>
      </c>
      <c r="M5" s="77">
        <v>5</v>
      </c>
      <c r="N5" s="73">
        <f t="shared" ref="N5:N18" si="5">IF(M5= ""," ",IF(M5=0,0,IF(M5&gt;20,5,-5*M5+105)))</f>
        <v>80</v>
      </c>
      <c r="O5" s="77">
        <v>6</v>
      </c>
      <c r="P5" s="73">
        <f t="shared" ref="P5:P18" si="6">IF(O5= ""," ",IF(O5=0,0,IF(O5&gt;20,5,-5*O5+105)))</f>
        <v>75</v>
      </c>
      <c r="Q5" s="77">
        <v>2</v>
      </c>
      <c r="R5" s="73">
        <f t="shared" ref="R5:R18" si="7">IF(Q5= ""," ",IF(Q5=0,0,IF(Q5&gt;20,5,-5*Q5+105)))</f>
        <v>95</v>
      </c>
      <c r="S5" s="77">
        <v>4</v>
      </c>
      <c r="T5" s="73">
        <f t="shared" ref="T5:T18" si="8">IF(S5= ""," ",IF(S5=0,0,IF(S5&gt;20,5,-5*S5+105)))</f>
        <v>85</v>
      </c>
      <c r="U5" s="77"/>
      <c r="V5" s="73" t="str">
        <f t="shared" ref="V5:V18" si="9">IF(U5= ""," ",IF(U5=0,0,IF(U5&gt;20,5,-5*U5+105)))</f>
        <v xml:space="preserve"> </v>
      </c>
      <c r="W5" s="9">
        <f t="shared" ref="W5:AA18" si="10">W27</f>
        <v>45</v>
      </c>
      <c r="X5" s="9">
        <f t="shared" si="10"/>
        <v>810</v>
      </c>
      <c r="Y5" s="9">
        <f t="shared" si="10"/>
        <v>575</v>
      </c>
      <c r="Z5" s="9">
        <f t="shared" si="10"/>
        <v>5</v>
      </c>
      <c r="AA5" s="9">
        <f t="shared" si="10"/>
        <v>0</v>
      </c>
      <c r="AB5" s="35"/>
    </row>
    <row r="6" spans="1:28" ht="18.75" customHeight="1" x14ac:dyDescent="0.25">
      <c r="A6" s="156"/>
      <c r="B6" s="6" t="s">
        <v>35</v>
      </c>
      <c r="C6" s="78">
        <v>1</v>
      </c>
      <c r="D6" s="74">
        <f t="shared" si="0"/>
        <v>100</v>
      </c>
      <c r="E6" s="126">
        <v>0</v>
      </c>
      <c r="F6" s="128">
        <f t="shared" si="1"/>
        <v>0</v>
      </c>
      <c r="G6" s="78">
        <v>1</v>
      </c>
      <c r="H6" s="74">
        <f t="shared" si="2"/>
        <v>100</v>
      </c>
      <c r="I6" s="78">
        <v>4</v>
      </c>
      <c r="J6" s="74">
        <f t="shared" si="3"/>
        <v>85</v>
      </c>
      <c r="K6" s="78">
        <v>4</v>
      </c>
      <c r="L6" s="74">
        <f t="shared" si="4"/>
        <v>85</v>
      </c>
      <c r="M6" s="78">
        <v>6</v>
      </c>
      <c r="N6" s="74">
        <f t="shared" si="5"/>
        <v>75</v>
      </c>
      <c r="O6" s="78">
        <v>3</v>
      </c>
      <c r="P6" s="74">
        <f t="shared" si="6"/>
        <v>90</v>
      </c>
      <c r="Q6" s="78">
        <v>3</v>
      </c>
      <c r="R6" s="74">
        <f t="shared" si="7"/>
        <v>90</v>
      </c>
      <c r="S6" s="78">
        <v>5</v>
      </c>
      <c r="T6" s="74">
        <f t="shared" si="8"/>
        <v>80</v>
      </c>
      <c r="U6" s="78"/>
      <c r="V6" s="74" t="str">
        <f t="shared" si="9"/>
        <v xml:space="preserve"> </v>
      </c>
      <c r="W6" s="10">
        <f t="shared" si="10"/>
        <v>40</v>
      </c>
      <c r="X6" s="10">
        <f t="shared" si="10"/>
        <v>745</v>
      </c>
      <c r="Y6" s="10">
        <f t="shared" si="10"/>
        <v>590</v>
      </c>
      <c r="Z6" s="10">
        <f t="shared" si="10"/>
        <v>3</v>
      </c>
      <c r="AA6" s="10">
        <f t="shared" si="10"/>
        <v>2</v>
      </c>
      <c r="AB6" s="35"/>
    </row>
    <row r="7" spans="1:28" ht="18.75" customHeight="1" x14ac:dyDescent="0.25">
      <c r="A7" s="156"/>
      <c r="B7" s="6" t="s">
        <v>44</v>
      </c>
      <c r="C7" s="78">
        <v>3</v>
      </c>
      <c r="D7" s="74">
        <f t="shared" si="0"/>
        <v>90</v>
      </c>
      <c r="E7" s="126">
        <v>0</v>
      </c>
      <c r="F7" s="128">
        <f t="shared" si="1"/>
        <v>0</v>
      </c>
      <c r="G7" s="78">
        <v>2</v>
      </c>
      <c r="H7" s="74">
        <f t="shared" si="2"/>
        <v>95</v>
      </c>
      <c r="I7" s="78">
        <v>3</v>
      </c>
      <c r="J7" s="74">
        <f t="shared" si="3"/>
        <v>90</v>
      </c>
      <c r="K7" s="78">
        <v>6</v>
      </c>
      <c r="L7" s="74">
        <f t="shared" si="4"/>
        <v>75</v>
      </c>
      <c r="M7" s="78">
        <v>1</v>
      </c>
      <c r="N7" s="74">
        <f t="shared" si="5"/>
        <v>100</v>
      </c>
      <c r="O7" s="78">
        <v>1</v>
      </c>
      <c r="P7" s="74">
        <f t="shared" si="6"/>
        <v>100</v>
      </c>
      <c r="Q7" s="126">
        <v>0</v>
      </c>
      <c r="R7" s="128">
        <f t="shared" si="7"/>
        <v>0</v>
      </c>
      <c r="S7" s="78">
        <v>3</v>
      </c>
      <c r="T7" s="74">
        <f t="shared" si="8"/>
        <v>90</v>
      </c>
      <c r="U7" s="78"/>
      <c r="V7" s="74" t="str">
        <f t="shared" si="9"/>
        <v xml:space="preserve"> </v>
      </c>
      <c r="W7" s="10">
        <f t="shared" si="10"/>
        <v>35</v>
      </c>
      <c r="X7" s="10">
        <f t="shared" si="10"/>
        <v>675</v>
      </c>
      <c r="Y7" s="10">
        <f t="shared" si="10"/>
        <v>600</v>
      </c>
      <c r="Z7" s="10">
        <f t="shared" si="10"/>
        <v>2</v>
      </c>
      <c r="AA7" s="10">
        <f t="shared" si="10"/>
        <v>2</v>
      </c>
      <c r="AB7" s="35"/>
    </row>
    <row r="8" spans="1:28" ht="18.75" customHeight="1" x14ac:dyDescent="0.25">
      <c r="A8" s="156"/>
      <c r="B8" s="7" t="s">
        <v>36</v>
      </c>
      <c r="C8" s="79">
        <v>5</v>
      </c>
      <c r="D8" s="74">
        <f t="shared" si="0"/>
        <v>80</v>
      </c>
      <c r="E8" s="125">
        <v>0</v>
      </c>
      <c r="F8" s="128">
        <f t="shared" si="1"/>
        <v>0</v>
      </c>
      <c r="G8" s="79">
        <v>3</v>
      </c>
      <c r="H8" s="74">
        <f t="shared" si="2"/>
        <v>90</v>
      </c>
      <c r="I8" s="125">
        <v>0</v>
      </c>
      <c r="J8" s="128">
        <f t="shared" si="3"/>
        <v>0</v>
      </c>
      <c r="K8" s="79">
        <v>3</v>
      </c>
      <c r="L8" s="74">
        <f t="shared" si="4"/>
        <v>90</v>
      </c>
      <c r="M8" s="79">
        <v>2</v>
      </c>
      <c r="N8" s="74">
        <f t="shared" si="5"/>
        <v>95</v>
      </c>
      <c r="O8" s="79">
        <v>2</v>
      </c>
      <c r="P8" s="75">
        <f t="shared" si="6"/>
        <v>95</v>
      </c>
      <c r="Q8" s="79">
        <v>4</v>
      </c>
      <c r="R8" s="80">
        <f t="shared" si="7"/>
        <v>85</v>
      </c>
      <c r="S8" s="79">
        <v>2</v>
      </c>
      <c r="T8" s="80">
        <f t="shared" si="8"/>
        <v>95</v>
      </c>
      <c r="U8" s="79"/>
      <c r="V8" s="80" t="str">
        <f t="shared" si="9"/>
        <v xml:space="preserve"> </v>
      </c>
      <c r="W8" s="10">
        <f t="shared" si="10"/>
        <v>35</v>
      </c>
      <c r="X8" s="10">
        <f t="shared" si="10"/>
        <v>665</v>
      </c>
      <c r="Y8" s="10">
        <f t="shared" si="10"/>
        <v>585</v>
      </c>
      <c r="Z8" s="10">
        <f t="shared" si="10"/>
        <v>4</v>
      </c>
      <c r="AA8" s="10">
        <f t="shared" si="10"/>
        <v>0</v>
      </c>
      <c r="AB8" s="35"/>
    </row>
    <row r="9" spans="1:28" ht="18.75" customHeight="1" x14ac:dyDescent="0.25">
      <c r="A9" s="156"/>
      <c r="B9" s="6" t="s">
        <v>70</v>
      </c>
      <c r="C9" s="126">
        <v>0</v>
      </c>
      <c r="D9" s="128">
        <f t="shared" si="0"/>
        <v>0</v>
      </c>
      <c r="E9" s="126">
        <v>0</v>
      </c>
      <c r="F9" s="128">
        <f t="shared" si="1"/>
        <v>0</v>
      </c>
      <c r="G9" s="126">
        <v>0</v>
      </c>
      <c r="H9" s="128">
        <f t="shared" si="2"/>
        <v>0</v>
      </c>
      <c r="I9" s="78">
        <v>1</v>
      </c>
      <c r="J9" s="74">
        <f t="shared" si="3"/>
        <v>100</v>
      </c>
      <c r="K9" s="78">
        <v>1</v>
      </c>
      <c r="L9" s="74">
        <f t="shared" si="4"/>
        <v>100</v>
      </c>
      <c r="M9" s="78">
        <v>3</v>
      </c>
      <c r="N9" s="74">
        <f t="shared" si="5"/>
        <v>90</v>
      </c>
      <c r="O9" s="78">
        <v>4</v>
      </c>
      <c r="P9" s="74">
        <f t="shared" si="6"/>
        <v>85</v>
      </c>
      <c r="Q9" s="78">
        <v>1</v>
      </c>
      <c r="R9" s="74">
        <f t="shared" si="7"/>
        <v>100</v>
      </c>
      <c r="S9" s="78">
        <v>1</v>
      </c>
      <c r="T9" s="74">
        <f t="shared" si="8"/>
        <v>100</v>
      </c>
      <c r="U9" s="78"/>
      <c r="V9" s="74" t="str">
        <f t="shared" si="9"/>
        <v xml:space="preserve"> </v>
      </c>
      <c r="W9" s="10">
        <f t="shared" si="10"/>
        <v>30</v>
      </c>
      <c r="X9" s="10">
        <f t="shared" si="10"/>
        <v>605</v>
      </c>
      <c r="Y9" s="10">
        <f t="shared" si="10"/>
        <v>605</v>
      </c>
      <c r="Z9" s="10">
        <f t="shared" si="10"/>
        <v>1</v>
      </c>
      <c r="AA9" s="10">
        <f t="shared" si="10"/>
        <v>4</v>
      </c>
      <c r="AB9" s="35"/>
    </row>
    <row r="10" spans="1:28" ht="18.75" customHeight="1" x14ac:dyDescent="0.25">
      <c r="A10" s="156"/>
      <c r="B10" s="7" t="s">
        <v>52</v>
      </c>
      <c r="C10" s="125">
        <v>0</v>
      </c>
      <c r="D10" s="128">
        <f t="shared" si="0"/>
        <v>0</v>
      </c>
      <c r="E10" s="79">
        <v>5</v>
      </c>
      <c r="F10" s="74">
        <f t="shared" si="1"/>
        <v>80</v>
      </c>
      <c r="G10" s="79">
        <v>5</v>
      </c>
      <c r="H10" s="74">
        <f t="shared" si="2"/>
        <v>80</v>
      </c>
      <c r="I10" s="79">
        <v>8</v>
      </c>
      <c r="J10" s="74">
        <f t="shared" si="3"/>
        <v>65</v>
      </c>
      <c r="K10" s="79">
        <v>7</v>
      </c>
      <c r="L10" s="74">
        <f t="shared" si="4"/>
        <v>70</v>
      </c>
      <c r="M10" s="79">
        <v>8</v>
      </c>
      <c r="N10" s="75">
        <f t="shared" si="5"/>
        <v>65</v>
      </c>
      <c r="O10" s="125">
        <v>0</v>
      </c>
      <c r="P10" s="128">
        <f t="shared" si="6"/>
        <v>0</v>
      </c>
      <c r="Q10" s="79">
        <v>5</v>
      </c>
      <c r="R10" s="75">
        <f t="shared" si="7"/>
        <v>80</v>
      </c>
      <c r="S10" s="79">
        <v>7</v>
      </c>
      <c r="T10" s="75">
        <f t="shared" si="8"/>
        <v>70</v>
      </c>
      <c r="U10" s="79"/>
      <c r="V10" s="75" t="str">
        <f t="shared" si="9"/>
        <v xml:space="preserve"> </v>
      </c>
      <c r="W10" s="10">
        <f t="shared" si="10"/>
        <v>35</v>
      </c>
      <c r="X10" s="10">
        <f t="shared" si="10"/>
        <v>545</v>
      </c>
      <c r="Y10" s="10">
        <f t="shared" si="10"/>
        <v>480</v>
      </c>
      <c r="Z10" s="10">
        <f t="shared" si="10"/>
        <v>6</v>
      </c>
      <c r="AA10" s="10">
        <f t="shared" si="10"/>
        <v>0</v>
      </c>
      <c r="AB10" s="35"/>
    </row>
    <row r="11" spans="1:28" ht="18.75" customHeight="1" x14ac:dyDescent="0.25">
      <c r="A11" s="156"/>
      <c r="B11" s="7" t="s">
        <v>43</v>
      </c>
      <c r="C11" s="79">
        <v>7</v>
      </c>
      <c r="D11" s="74">
        <f t="shared" si="0"/>
        <v>70</v>
      </c>
      <c r="E11" s="79">
        <v>7</v>
      </c>
      <c r="F11" s="74">
        <f t="shared" si="1"/>
        <v>70</v>
      </c>
      <c r="G11" s="79">
        <v>7</v>
      </c>
      <c r="H11" s="74">
        <f t="shared" si="2"/>
        <v>70</v>
      </c>
      <c r="I11" s="79">
        <v>7</v>
      </c>
      <c r="J11" s="74">
        <f t="shared" si="3"/>
        <v>70</v>
      </c>
      <c r="K11" s="79">
        <v>10</v>
      </c>
      <c r="L11" s="74">
        <f t="shared" si="4"/>
        <v>55</v>
      </c>
      <c r="M11" s="125">
        <v>0</v>
      </c>
      <c r="N11" s="127">
        <f t="shared" si="5"/>
        <v>0</v>
      </c>
      <c r="O11" s="79">
        <v>8</v>
      </c>
      <c r="P11" s="74">
        <f t="shared" si="6"/>
        <v>65</v>
      </c>
      <c r="Q11" s="79">
        <v>7</v>
      </c>
      <c r="R11" s="75">
        <f t="shared" si="7"/>
        <v>70</v>
      </c>
      <c r="S11" s="125">
        <v>0</v>
      </c>
      <c r="T11" s="128">
        <f t="shared" si="8"/>
        <v>0</v>
      </c>
      <c r="U11" s="79"/>
      <c r="V11" s="74" t="str">
        <f t="shared" si="9"/>
        <v xml:space="preserve"> </v>
      </c>
      <c r="W11" s="10">
        <f t="shared" si="10"/>
        <v>35</v>
      </c>
      <c r="X11" s="10">
        <f t="shared" si="10"/>
        <v>505</v>
      </c>
      <c r="Y11" s="10">
        <f t="shared" si="10"/>
        <v>450</v>
      </c>
      <c r="Z11" s="10">
        <f t="shared" si="10"/>
        <v>7</v>
      </c>
      <c r="AA11" s="10">
        <f t="shared" si="10"/>
        <v>0</v>
      </c>
      <c r="AB11" s="35"/>
    </row>
    <row r="12" spans="1:28" ht="18.75" customHeight="1" x14ac:dyDescent="0.25">
      <c r="A12" s="156"/>
      <c r="B12" s="6" t="s">
        <v>41</v>
      </c>
      <c r="C12" s="78">
        <v>8</v>
      </c>
      <c r="D12" s="74">
        <f t="shared" si="0"/>
        <v>65</v>
      </c>
      <c r="E12" s="78">
        <v>6</v>
      </c>
      <c r="F12" s="74">
        <f t="shared" si="1"/>
        <v>75</v>
      </c>
      <c r="G12" s="78">
        <v>6</v>
      </c>
      <c r="H12" s="74">
        <f t="shared" si="2"/>
        <v>75</v>
      </c>
      <c r="I12" s="78">
        <v>6</v>
      </c>
      <c r="J12" s="74">
        <f t="shared" si="3"/>
        <v>75</v>
      </c>
      <c r="K12" s="78">
        <v>9</v>
      </c>
      <c r="L12" s="74">
        <f t="shared" si="4"/>
        <v>60</v>
      </c>
      <c r="M12" s="126">
        <v>0</v>
      </c>
      <c r="N12" s="128">
        <f t="shared" si="5"/>
        <v>0</v>
      </c>
      <c r="O12" s="126">
        <v>0</v>
      </c>
      <c r="P12" s="128">
        <f t="shared" si="6"/>
        <v>0</v>
      </c>
      <c r="Q12" s="126">
        <v>0</v>
      </c>
      <c r="R12" s="128">
        <f t="shared" si="7"/>
        <v>0</v>
      </c>
      <c r="S12" s="126">
        <v>0</v>
      </c>
      <c r="T12" s="128">
        <f t="shared" si="8"/>
        <v>0</v>
      </c>
      <c r="U12" s="78"/>
      <c r="V12" s="74" t="str">
        <f t="shared" si="9"/>
        <v xml:space="preserve"> </v>
      </c>
      <c r="W12" s="10">
        <f t="shared" si="10"/>
        <v>25</v>
      </c>
      <c r="X12" s="10">
        <f t="shared" si="10"/>
        <v>375</v>
      </c>
      <c r="Y12" s="10">
        <f t="shared" si="10"/>
        <v>375</v>
      </c>
      <c r="Z12" s="10">
        <f t="shared" si="10"/>
        <v>8</v>
      </c>
      <c r="AA12" s="10">
        <f t="shared" si="10"/>
        <v>0</v>
      </c>
      <c r="AB12" s="35"/>
    </row>
    <row r="13" spans="1:28" ht="18.75" customHeight="1" x14ac:dyDescent="0.25">
      <c r="A13" s="156"/>
      <c r="B13" s="6" t="s">
        <v>77</v>
      </c>
      <c r="C13" s="147">
        <v>0</v>
      </c>
      <c r="D13" s="128">
        <f t="shared" si="0"/>
        <v>0</v>
      </c>
      <c r="E13" s="126">
        <v>0</v>
      </c>
      <c r="F13" s="128">
        <f t="shared" si="1"/>
        <v>0</v>
      </c>
      <c r="G13" s="126">
        <v>0</v>
      </c>
      <c r="H13" s="128">
        <f t="shared" si="2"/>
        <v>0</v>
      </c>
      <c r="I13" s="147">
        <v>0</v>
      </c>
      <c r="J13" s="128">
        <f t="shared" si="3"/>
        <v>0</v>
      </c>
      <c r="K13" s="78">
        <v>8</v>
      </c>
      <c r="L13" s="74">
        <f t="shared" si="4"/>
        <v>65</v>
      </c>
      <c r="M13" s="78">
        <v>7</v>
      </c>
      <c r="N13" s="74">
        <f t="shared" si="5"/>
        <v>70</v>
      </c>
      <c r="O13" s="78">
        <v>7</v>
      </c>
      <c r="P13" s="74">
        <f t="shared" si="6"/>
        <v>70</v>
      </c>
      <c r="Q13" s="78">
        <v>6</v>
      </c>
      <c r="R13" s="74">
        <f t="shared" si="7"/>
        <v>75</v>
      </c>
      <c r="S13" s="78">
        <v>8</v>
      </c>
      <c r="T13" s="74">
        <f t="shared" si="8"/>
        <v>65</v>
      </c>
      <c r="U13" s="78"/>
      <c r="V13" s="74" t="str">
        <f t="shared" si="9"/>
        <v xml:space="preserve"> </v>
      </c>
      <c r="W13" s="10">
        <f t="shared" si="10"/>
        <v>25</v>
      </c>
      <c r="X13" s="10">
        <f t="shared" si="10"/>
        <v>370</v>
      </c>
      <c r="Y13" s="10">
        <f t="shared" si="10"/>
        <v>370</v>
      </c>
      <c r="Z13" s="10">
        <f t="shared" si="10"/>
        <v>9</v>
      </c>
      <c r="AA13" s="10">
        <f t="shared" si="10"/>
        <v>0</v>
      </c>
      <c r="AB13" s="35"/>
    </row>
    <row r="14" spans="1:28" ht="18.75" customHeight="1" x14ac:dyDescent="0.25">
      <c r="A14" s="156"/>
      <c r="B14" s="7" t="s">
        <v>37</v>
      </c>
      <c r="C14" s="79">
        <v>2</v>
      </c>
      <c r="D14" s="74">
        <f t="shared" si="0"/>
        <v>95</v>
      </c>
      <c r="E14" s="125">
        <v>0</v>
      </c>
      <c r="F14" s="128">
        <f t="shared" si="1"/>
        <v>0</v>
      </c>
      <c r="G14" s="125">
        <v>0</v>
      </c>
      <c r="H14" s="128">
        <f t="shared" si="2"/>
        <v>0</v>
      </c>
      <c r="I14" s="125">
        <v>0</v>
      </c>
      <c r="J14" s="127">
        <f t="shared" si="3"/>
        <v>0</v>
      </c>
      <c r="K14" s="79">
        <v>2</v>
      </c>
      <c r="L14" s="75">
        <f t="shared" si="4"/>
        <v>95</v>
      </c>
      <c r="M14" s="125">
        <v>0</v>
      </c>
      <c r="N14" s="127">
        <f t="shared" si="5"/>
        <v>0</v>
      </c>
      <c r="O14" s="79">
        <v>5</v>
      </c>
      <c r="P14" s="74">
        <f t="shared" si="6"/>
        <v>80</v>
      </c>
      <c r="Q14" s="125">
        <v>0</v>
      </c>
      <c r="R14" s="128">
        <f t="shared" si="7"/>
        <v>0</v>
      </c>
      <c r="S14" s="79">
        <v>8</v>
      </c>
      <c r="T14" s="74">
        <f t="shared" si="8"/>
        <v>65</v>
      </c>
      <c r="U14" s="79"/>
      <c r="V14" s="74" t="str">
        <f t="shared" si="9"/>
        <v xml:space="preserve"> </v>
      </c>
      <c r="W14" s="10">
        <f t="shared" si="10"/>
        <v>20</v>
      </c>
      <c r="X14" s="10">
        <f t="shared" si="10"/>
        <v>355</v>
      </c>
      <c r="Y14" s="10">
        <f t="shared" si="10"/>
        <v>355</v>
      </c>
      <c r="Z14" s="10">
        <f t="shared" si="10"/>
        <v>10</v>
      </c>
      <c r="AA14" s="10">
        <f t="shared" si="10"/>
        <v>0</v>
      </c>
      <c r="AB14" s="35"/>
    </row>
    <row r="15" spans="1:28" ht="18.75" customHeight="1" x14ac:dyDescent="0.25">
      <c r="A15" s="156"/>
      <c r="B15" s="6" t="s">
        <v>42</v>
      </c>
      <c r="C15" s="78">
        <v>6</v>
      </c>
      <c r="D15" s="74">
        <f t="shared" si="0"/>
        <v>75</v>
      </c>
      <c r="E15" s="78">
        <v>3</v>
      </c>
      <c r="F15" s="74">
        <f t="shared" si="1"/>
        <v>90</v>
      </c>
      <c r="G15" s="126">
        <v>0</v>
      </c>
      <c r="H15" s="128">
        <f t="shared" si="2"/>
        <v>0</v>
      </c>
      <c r="I15" s="78">
        <v>5</v>
      </c>
      <c r="J15" s="74">
        <f t="shared" si="3"/>
        <v>80</v>
      </c>
      <c r="K15" s="147">
        <v>0</v>
      </c>
      <c r="L15" s="128">
        <f t="shared" si="4"/>
        <v>0</v>
      </c>
      <c r="M15" s="126">
        <v>0</v>
      </c>
      <c r="N15" s="128">
        <f t="shared" si="5"/>
        <v>0</v>
      </c>
      <c r="O15" s="126">
        <v>0</v>
      </c>
      <c r="P15" s="128">
        <f t="shared" si="6"/>
        <v>0</v>
      </c>
      <c r="Q15" s="126">
        <v>0</v>
      </c>
      <c r="R15" s="128">
        <f t="shared" si="7"/>
        <v>0</v>
      </c>
      <c r="S15" s="126">
        <v>0</v>
      </c>
      <c r="T15" s="128">
        <f t="shared" si="8"/>
        <v>0</v>
      </c>
      <c r="U15" s="78"/>
      <c r="V15" s="74" t="str">
        <f t="shared" si="9"/>
        <v xml:space="preserve"> </v>
      </c>
      <c r="W15" s="10">
        <f t="shared" si="10"/>
        <v>15</v>
      </c>
      <c r="X15" s="10">
        <f t="shared" si="10"/>
        <v>260</v>
      </c>
      <c r="Y15" s="10">
        <f t="shared" si="10"/>
        <v>260</v>
      </c>
      <c r="Z15" s="10">
        <f t="shared" si="10"/>
        <v>11</v>
      </c>
      <c r="AA15" s="10">
        <f t="shared" si="10"/>
        <v>0</v>
      </c>
      <c r="AB15" s="35"/>
    </row>
    <row r="16" spans="1:28" ht="18.75" customHeight="1" x14ac:dyDescent="0.25">
      <c r="A16" s="156"/>
      <c r="B16" s="7" t="s">
        <v>49</v>
      </c>
      <c r="C16" s="125">
        <v>0</v>
      </c>
      <c r="D16" s="127">
        <f t="shared" si="0"/>
        <v>0</v>
      </c>
      <c r="E16" s="79">
        <v>1</v>
      </c>
      <c r="F16" s="75">
        <f t="shared" si="1"/>
        <v>100</v>
      </c>
      <c r="G16" s="125">
        <v>0</v>
      </c>
      <c r="H16" s="127">
        <f t="shared" si="2"/>
        <v>0</v>
      </c>
      <c r="I16" s="125">
        <v>0</v>
      </c>
      <c r="J16" s="127">
        <f t="shared" si="3"/>
        <v>0</v>
      </c>
      <c r="K16" s="148">
        <v>0</v>
      </c>
      <c r="L16" s="127">
        <f t="shared" si="4"/>
        <v>0</v>
      </c>
      <c r="M16" s="125">
        <v>0</v>
      </c>
      <c r="N16" s="127">
        <f t="shared" si="5"/>
        <v>0</v>
      </c>
      <c r="O16" s="125">
        <v>0</v>
      </c>
      <c r="P16" s="127">
        <f t="shared" si="6"/>
        <v>0</v>
      </c>
      <c r="Q16" s="125">
        <v>0</v>
      </c>
      <c r="R16" s="127">
        <f t="shared" si="7"/>
        <v>0</v>
      </c>
      <c r="S16" s="79">
        <v>6</v>
      </c>
      <c r="T16" s="75">
        <f t="shared" si="8"/>
        <v>75</v>
      </c>
      <c r="U16" s="79"/>
      <c r="V16" s="75" t="str">
        <f t="shared" si="9"/>
        <v xml:space="preserve"> </v>
      </c>
      <c r="W16" s="10">
        <f t="shared" si="10"/>
        <v>10</v>
      </c>
      <c r="X16" s="10">
        <f t="shared" si="10"/>
        <v>185</v>
      </c>
      <c r="Y16" s="10">
        <f t="shared" si="10"/>
        <v>185</v>
      </c>
      <c r="Z16" s="10">
        <f t="shared" si="10"/>
        <v>12</v>
      </c>
      <c r="AA16" s="10">
        <f t="shared" si="10"/>
        <v>1</v>
      </c>
      <c r="AB16" s="35"/>
    </row>
    <row r="17" spans="1:28" ht="18.75" customHeight="1" x14ac:dyDescent="0.25">
      <c r="A17" s="156"/>
      <c r="B17" s="7" t="s">
        <v>50</v>
      </c>
      <c r="C17" s="125">
        <v>0</v>
      </c>
      <c r="D17" s="127">
        <f t="shared" si="0"/>
        <v>0</v>
      </c>
      <c r="E17" s="79">
        <v>2</v>
      </c>
      <c r="F17" s="75">
        <f t="shared" si="1"/>
        <v>95</v>
      </c>
      <c r="G17" s="125">
        <v>0</v>
      </c>
      <c r="H17" s="127">
        <f t="shared" si="2"/>
        <v>0</v>
      </c>
      <c r="I17" s="125">
        <v>0</v>
      </c>
      <c r="J17" s="127">
        <f t="shared" si="3"/>
        <v>0</v>
      </c>
      <c r="K17" s="148">
        <v>0</v>
      </c>
      <c r="L17" s="127">
        <f t="shared" si="4"/>
        <v>0</v>
      </c>
      <c r="M17" s="125">
        <v>0</v>
      </c>
      <c r="N17" s="127">
        <f t="shared" si="5"/>
        <v>0</v>
      </c>
      <c r="O17" s="125">
        <v>0</v>
      </c>
      <c r="P17" s="127">
        <f t="shared" si="6"/>
        <v>0</v>
      </c>
      <c r="Q17" s="125">
        <v>0</v>
      </c>
      <c r="R17" s="127">
        <f t="shared" si="7"/>
        <v>0</v>
      </c>
      <c r="S17" s="125">
        <v>0</v>
      </c>
      <c r="T17" s="127">
        <f t="shared" si="8"/>
        <v>0</v>
      </c>
      <c r="U17" s="79"/>
      <c r="V17" s="75" t="str">
        <f t="shared" si="9"/>
        <v xml:space="preserve"> </v>
      </c>
      <c r="W17" s="10">
        <f t="shared" si="10"/>
        <v>5</v>
      </c>
      <c r="X17" s="10">
        <f t="shared" si="10"/>
        <v>100</v>
      </c>
      <c r="Y17" s="10">
        <f t="shared" si="10"/>
        <v>100</v>
      </c>
      <c r="Z17" s="10">
        <f t="shared" si="10"/>
        <v>13</v>
      </c>
      <c r="AA17" s="10">
        <f t="shared" si="10"/>
        <v>0</v>
      </c>
      <c r="AB17" s="35"/>
    </row>
    <row r="18" spans="1:28" ht="18.75" customHeight="1" x14ac:dyDescent="0.25">
      <c r="A18" s="156"/>
      <c r="B18" s="6" t="s">
        <v>82</v>
      </c>
      <c r="C18" s="126">
        <v>0</v>
      </c>
      <c r="D18" s="128">
        <f t="shared" si="0"/>
        <v>0</v>
      </c>
      <c r="E18" s="126">
        <v>0</v>
      </c>
      <c r="F18" s="128">
        <f t="shared" si="1"/>
        <v>0</v>
      </c>
      <c r="G18" s="126">
        <v>0</v>
      </c>
      <c r="H18" s="128">
        <f t="shared" si="2"/>
        <v>0</v>
      </c>
      <c r="I18" s="126">
        <v>0</v>
      </c>
      <c r="J18" s="128">
        <f t="shared" si="3"/>
        <v>0</v>
      </c>
      <c r="K18" s="147">
        <v>0</v>
      </c>
      <c r="L18" s="128">
        <f t="shared" si="4"/>
        <v>0</v>
      </c>
      <c r="M18" s="78">
        <v>4</v>
      </c>
      <c r="N18" s="74">
        <f t="shared" si="5"/>
        <v>85</v>
      </c>
      <c r="O18" s="126">
        <v>0</v>
      </c>
      <c r="P18" s="128">
        <f t="shared" si="6"/>
        <v>0</v>
      </c>
      <c r="Q18" s="126">
        <v>0</v>
      </c>
      <c r="R18" s="128">
        <f t="shared" si="7"/>
        <v>0</v>
      </c>
      <c r="S18" s="126">
        <v>0</v>
      </c>
      <c r="T18" s="128">
        <f t="shared" si="8"/>
        <v>0</v>
      </c>
      <c r="U18" s="78"/>
      <c r="V18" s="74" t="str">
        <f t="shared" si="9"/>
        <v xml:space="preserve"> </v>
      </c>
      <c r="W18" s="10">
        <f t="shared" si="10"/>
        <v>5</v>
      </c>
      <c r="X18" s="10">
        <f t="shared" si="10"/>
        <v>90</v>
      </c>
      <c r="Y18" s="10">
        <f t="shared" si="10"/>
        <v>90</v>
      </c>
      <c r="Z18" s="10">
        <f t="shared" si="10"/>
        <v>14</v>
      </c>
      <c r="AA18" s="10">
        <f t="shared" si="10"/>
        <v>0</v>
      </c>
      <c r="AB18" s="35"/>
    </row>
    <row r="19" spans="1:28" ht="18.75" customHeight="1" x14ac:dyDescent="0.25">
      <c r="A19" s="156"/>
      <c r="B19" s="6"/>
      <c r="C19" s="78"/>
      <c r="D19" s="74" t="str">
        <f t="shared" ref="D19" si="11">IF(C19= ""," ",IF(C19=0,0,IF(C19&gt;20,5,-5*C19+105)))</f>
        <v xml:space="preserve"> </v>
      </c>
      <c r="E19" s="78"/>
      <c r="F19" s="74" t="str">
        <f t="shared" ref="F19" si="12">IF(E19= ""," ",IF(E19=0,0,IF(E19&gt;20,5,-5*E19+105)))</f>
        <v xml:space="preserve"> </v>
      </c>
      <c r="G19" s="78"/>
      <c r="H19" s="74" t="str">
        <f t="shared" ref="H19" si="13">IF(G19= ""," ",IF(G19=0,0,IF(G19&gt;20,5,-5*G19+105)))</f>
        <v xml:space="preserve"> </v>
      </c>
      <c r="I19" s="78"/>
      <c r="J19" s="74" t="str">
        <f t="shared" ref="J19" si="14">IF(I19= ""," ",IF(I19=0,0,IF(I19&gt;20,5,-5*I19+105)))</f>
        <v xml:space="preserve"> </v>
      </c>
      <c r="K19" s="78"/>
      <c r="L19" s="74" t="str">
        <f t="shared" ref="L19" si="15">IF(K19= ""," ",IF(K19=0,0,IF(K19&gt;20,5,-5*K19+105)))</f>
        <v xml:space="preserve"> </v>
      </c>
      <c r="M19" s="78"/>
      <c r="N19" s="74" t="str">
        <f t="shared" ref="N19" si="16">IF(M19= ""," ",IF(M19=0,0,IF(M19&gt;20,5,-5*M19+105)))</f>
        <v xml:space="preserve"> </v>
      </c>
      <c r="O19" s="78"/>
      <c r="P19" s="74" t="str">
        <f t="shared" ref="P19" si="17">IF(O19= ""," ",IF(O19=0,0,IF(O19&gt;20,5,-5*O19+105)))</f>
        <v xml:space="preserve"> </v>
      </c>
      <c r="Q19" s="78"/>
      <c r="R19" s="74" t="str">
        <f t="shared" ref="R19" si="18">IF(Q19= ""," ",IF(Q19=0,0,IF(Q19&gt;20,5,-5*Q19+105)))</f>
        <v xml:space="preserve"> </v>
      </c>
      <c r="S19" s="78"/>
      <c r="T19" s="74" t="str">
        <f t="shared" ref="T19" si="19">IF(S19= ""," ",IF(S19=0,0,IF(S19&gt;20,5,-5*S19+105)))</f>
        <v xml:space="preserve"> </v>
      </c>
      <c r="U19" s="78"/>
      <c r="V19" s="74" t="str">
        <f t="shared" ref="V19" si="20">IF(U19= ""," ",IF(U19=0,0,IF(U19&gt;20,5,-5*U19+105)))</f>
        <v xml:space="preserve"> </v>
      </c>
      <c r="W19" s="10">
        <f t="shared" ref="W19:AA19" si="21">W41</f>
        <v>0</v>
      </c>
      <c r="X19" s="10">
        <f t="shared" si="21"/>
        <v>0</v>
      </c>
      <c r="Y19" s="10" t="str">
        <f t="shared" si="21"/>
        <v xml:space="preserve"> </v>
      </c>
      <c r="Z19" s="10" t="str">
        <f t="shared" si="21"/>
        <v xml:space="preserve"> </v>
      </c>
      <c r="AA19" s="10">
        <f t="shared" si="21"/>
        <v>0</v>
      </c>
      <c r="AB19" s="35"/>
    </row>
    <row r="20" spans="1:28" ht="18.75" customHeight="1" x14ac:dyDescent="0.25">
      <c r="A20" s="156"/>
      <c r="B20" s="7"/>
      <c r="C20" s="79"/>
      <c r="D20" s="75" t="str">
        <f t="shared" ref="D20:D24" si="22">IF(C20= ""," ",IF(C20=0,0,IF(C20&gt;20,5,-5*C20+105)))</f>
        <v xml:space="preserve"> </v>
      </c>
      <c r="E20" s="79"/>
      <c r="F20" s="75" t="str">
        <f t="shared" ref="F20:F24" si="23">IF(E20= ""," ",IF(E20=0,0,IF(E20&gt;20,5,-5*E20+105)))</f>
        <v xml:space="preserve"> </v>
      </c>
      <c r="G20" s="79"/>
      <c r="H20" s="75" t="str">
        <f t="shared" ref="H20:H24" si="24">IF(G20= ""," ",IF(G20=0,0,IF(G20&gt;20,5,-5*G20+105)))</f>
        <v xml:space="preserve"> </v>
      </c>
      <c r="I20" s="79"/>
      <c r="J20" s="75" t="str">
        <f t="shared" ref="J20:J24" si="25">IF(I20= ""," ",IF(I20=0,0,IF(I20&gt;20,5,-5*I20+105)))</f>
        <v xml:space="preserve"> </v>
      </c>
      <c r="K20" s="79"/>
      <c r="L20" s="75" t="str">
        <f t="shared" ref="L20:L24" si="26">IF(K20= ""," ",IF(K20=0,0,IF(K20&gt;20,5,-5*K20+105)))</f>
        <v xml:space="preserve"> </v>
      </c>
      <c r="M20" s="79"/>
      <c r="N20" s="75" t="str">
        <f t="shared" ref="N20:N24" si="27">IF(M20= ""," ",IF(M20=0,0,IF(M20&gt;20,5,-5*M20+105)))</f>
        <v xml:space="preserve"> </v>
      </c>
      <c r="O20" s="79"/>
      <c r="P20" s="75" t="str">
        <f t="shared" ref="P20:P24" si="28">IF(O20= ""," ",IF(O20=0,0,IF(O20&gt;20,5,-5*O20+105)))</f>
        <v xml:space="preserve"> </v>
      </c>
      <c r="Q20" s="79"/>
      <c r="R20" s="80" t="str">
        <f t="shared" ref="R20:R24" si="29">IF(Q20= ""," ",IF(Q20=0,0,IF(Q20&gt;20,5,-5*Q20+105)))</f>
        <v xml:space="preserve"> </v>
      </c>
      <c r="S20" s="79"/>
      <c r="T20" s="80" t="str">
        <f t="shared" ref="T20:T24" si="30">IF(S20= ""," ",IF(S20=0,0,IF(S20&gt;20,5,-5*S20+105)))</f>
        <v xml:space="preserve"> </v>
      </c>
      <c r="U20" s="79"/>
      <c r="V20" s="80" t="str">
        <f t="shared" ref="V20:V24" si="31">IF(U20= ""," ",IF(U20=0,0,IF(U20&gt;20,5,-5*U20+105)))</f>
        <v xml:space="preserve"> </v>
      </c>
      <c r="W20" s="10">
        <f t="shared" ref="W20:AA24" si="32">W42</f>
        <v>0</v>
      </c>
      <c r="X20" s="10">
        <f t="shared" si="32"/>
        <v>0</v>
      </c>
      <c r="Y20" s="10" t="str">
        <f t="shared" si="32"/>
        <v xml:space="preserve"> </v>
      </c>
      <c r="Z20" s="10" t="str">
        <f t="shared" si="32"/>
        <v xml:space="preserve"> </v>
      </c>
      <c r="AA20" s="10">
        <f t="shared" si="32"/>
        <v>0</v>
      </c>
      <c r="AB20" s="35"/>
    </row>
    <row r="21" spans="1:28" ht="18.75" customHeight="1" x14ac:dyDescent="0.25">
      <c r="A21" s="156"/>
      <c r="B21" s="6"/>
      <c r="C21" s="78"/>
      <c r="D21" s="74" t="str">
        <f t="shared" si="22"/>
        <v xml:space="preserve"> </v>
      </c>
      <c r="E21" s="78"/>
      <c r="F21" s="74" t="str">
        <f t="shared" si="23"/>
        <v xml:space="preserve"> </v>
      </c>
      <c r="G21" s="78"/>
      <c r="H21" s="74" t="str">
        <f t="shared" si="24"/>
        <v xml:space="preserve"> </v>
      </c>
      <c r="I21" s="78"/>
      <c r="J21" s="74" t="str">
        <f t="shared" si="25"/>
        <v xml:space="preserve"> </v>
      </c>
      <c r="K21" s="78"/>
      <c r="L21" s="74" t="str">
        <f t="shared" si="26"/>
        <v xml:space="preserve"> </v>
      </c>
      <c r="M21" s="78"/>
      <c r="N21" s="74" t="str">
        <f t="shared" si="27"/>
        <v xml:space="preserve"> </v>
      </c>
      <c r="O21" s="78"/>
      <c r="P21" s="74" t="str">
        <f t="shared" si="28"/>
        <v xml:space="preserve"> </v>
      </c>
      <c r="Q21" s="78"/>
      <c r="R21" s="74" t="str">
        <f t="shared" si="29"/>
        <v xml:space="preserve"> </v>
      </c>
      <c r="S21" s="78"/>
      <c r="T21" s="74" t="str">
        <f t="shared" si="30"/>
        <v xml:space="preserve"> </v>
      </c>
      <c r="U21" s="78"/>
      <c r="V21" s="74" t="str">
        <f t="shared" si="31"/>
        <v xml:space="preserve"> </v>
      </c>
      <c r="W21" s="10">
        <f t="shared" si="32"/>
        <v>0</v>
      </c>
      <c r="X21" s="10">
        <f t="shared" si="32"/>
        <v>0</v>
      </c>
      <c r="Y21" s="10" t="str">
        <f t="shared" si="32"/>
        <v xml:space="preserve"> </v>
      </c>
      <c r="Z21" s="10" t="str">
        <f t="shared" si="32"/>
        <v xml:space="preserve"> </v>
      </c>
      <c r="AA21" s="10">
        <f t="shared" si="32"/>
        <v>0</v>
      </c>
      <c r="AB21" s="35"/>
    </row>
    <row r="22" spans="1:28" ht="18.75" customHeight="1" x14ac:dyDescent="0.25">
      <c r="A22" s="156"/>
      <c r="B22" s="7"/>
      <c r="C22" s="79"/>
      <c r="D22" s="75" t="str">
        <f t="shared" si="22"/>
        <v xml:space="preserve"> </v>
      </c>
      <c r="E22" s="79"/>
      <c r="F22" s="75" t="str">
        <f t="shared" si="23"/>
        <v xml:space="preserve"> </v>
      </c>
      <c r="G22" s="79"/>
      <c r="H22" s="75" t="str">
        <f t="shared" si="24"/>
        <v xml:space="preserve"> </v>
      </c>
      <c r="I22" s="79"/>
      <c r="J22" s="75" t="str">
        <f t="shared" si="25"/>
        <v xml:space="preserve"> </v>
      </c>
      <c r="K22" s="79"/>
      <c r="L22" s="75" t="str">
        <f t="shared" si="26"/>
        <v xml:space="preserve"> </v>
      </c>
      <c r="M22" s="79"/>
      <c r="N22" s="75" t="str">
        <f t="shared" si="27"/>
        <v xml:space="preserve"> </v>
      </c>
      <c r="O22" s="79"/>
      <c r="P22" s="75" t="str">
        <f t="shared" si="28"/>
        <v xml:space="preserve"> </v>
      </c>
      <c r="Q22" s="79"/>
      <c r="R22" s="75" t="str">
        <f t="shared" si="29"/>
        <v xml:space="preserve"> </v>
      </c>
      <c r="S22" s="79"/>
      <c r="T22" s="75" t="str">
        <f t="shared" si="30"/>
        <v xml:space="preserve"> </v>
      </c>
      <c r="U22" s="79"/>
      <c r="V22" s="75" t="str">
        <f t="shared" si="31"/>
        <v xml:space="preserve"> </v>
      </c>
      <c r="W22" s="10">
        <f t="shared" si="32"/>
        <v>0</v>
      </c>
      <c r="X22" s="10">
        <f t="shared" si="32"/>
        <v>0</v>
      </c>
      <c r="Y22" s="10" t="str">
        <f t="shared" si="32"/>
        <v xml:space="preserve"> </v>
      </c>
      <c r="Z22" s="10" t="str">
        <f t="shared" si="32"/>
        <v xml:space="preserve"> </v>
      </c>
      <c r="AA22" s="10">
        <f t="shared" si="32"/>
        <v>0</v>
      </c>
      <c r="AB22" s="35"/>
    </row>
    <row r="23" spans="1:28" ht="18.75" customHeight="1" x14ac:dyDescent="0.25">
      <c r="A23" s="34"/>
      <c r="B23" s="7"/>
      <c r="C23" s="79"/>
      <c r="D23" s="75" t="str">
        <f t="shared" si="22"/>
        <v xml:space="preserve"> </v>
      </c>
      <c r="E23" s="79"/>
      <c r="F23" s="75" t="str">
        <f t="shared" si="23"/>
        <v xml:space="preserve"> </v>
      </c>
      <c r="G23" s="79"/>
      <c r="H23" s="75" t="str">
        <f t="shared" si="24"/>
        <v xml:space="preserve"> </v>
      </c>
      <c r="I23" s="79"/>
      <c r="J23" s="75" t="str">
        <f t="shared" si="25"/>
        <v xml:space="preserve"> </v>
      </c>
      <c r="K23" s="79"/>
      <c r="L23" s="75" t="str">
        <f t="shared" si="26"/>
        <v xml:space="preserve"> </v>
      </c>
      <c r="M23" s="79"/>
      <c r="N23" s="75" t="str">
        <f t="shared" si="27"/>
        <v xml:space="preserve"> </v>
      </c>
      <c r="O23" s="79"/>
      <c r="P23" s="75" t="str">
        <f t="shared" si="28"/>
        <v xml:space="preserve"> </v>
      </c>
      <c r="Q23" s="79"/>
      <c r="R23" s="75" t="str">
        <f t="shared" si="29"/>
        <v xml:space="preserve"> </v>
      </c>
      <c r="S23" s="79"/>
      <c r="T23" s="75" t="str">
        <f t="shared" si="30"/>
        <v xml:space="preserve"> </v>
      </c>
      <c r="U23" s="79"/>
      <c r="V23" s="75" t="str">
        <f t="shared" si="31"/>
        <v xml:space="preserve"> </v>
      </c>
      <c r="W23" s="10">
        <f t="shared" si="32"/>
        <v>0</v>
      </c>
      <c r="X23" s="10">
        <f t="shared" si="32"/>
        <v>0</v>
      </c>
      <c r="Y23" s="10" t="str">
        <f t="shared" si="32"/>
        <v xml:space="preserve"> </v>
      </c>
      <c r="Z23" s="10" t="str">
        <f t="shared" si="32"/>
        <v xml:space="preserve"> </v>
      </c>
      <c r="AA23" s="10">
        <f t="shared" si="32"/>
        <v>0</v>
      </c>
      <c r="AB23" s="35"/>
    </row>
    <row r="24" spans="1:28" ht="18.75" customHeight="1" thickBot="1" x14ac:dyDescent="0.3">
      <c r="A24" s="34"/>
      <c r="B24" s="8"/>
      <c r="C24" s="81"/>
      <c r="D24" s="76" t="str">
        <f t="shared" si="22"/>
        <v xml:space="preserve"> </v>
      </c>
      <c r="E24" s="81"/>
      <c r="F24" s="76" t="str">
        <f t="shared" si="23"/>
        <v xml:space="preserve"> </v>
      </c>
      <c r="G24" s="81"/>
      <c r="H24" s="76" t="str">
        <f t="shared" si="24"/>
        <v xml:space="preserve"> </v>
      </c>
      <c r="I24" s="81"/>
      <c r="J24" s="76" t="str">
        <f t="shared" si="25"/>
        <v xml:space="preserve"> </v>
      </c>
      <c r="K24" s="81"/>
      <c r="L24" s="76" t="str">
        <f t="shared" si="26"/>
        <v xml:space="preserve"> </v>
      </c>
      <c r="M24" s="81"/>
      <c r="N24" s="76" t="str">
        <f t="shared" si="27"/>
        <v xml:space="preserve"> </v>
      </c>
      <c r="O24" s="81"/>
      <c r="P24" s="76" t="str">
        <f t="shared" si="28"/>
        <v xml:space="preserve"> </v>
      </c>
      <c r="Q24" s="81"/>
      <c r="R24" s="76" t="str">
        <f t="shared" si="29"/>
        <v xml:space="preserve"> </v>
      </c>
      <c r="S24" s="81"/>
      <c r="T24" s="76" t="str">
        <f t="shared" si="30"/>
        <v xml:space="preserve"> </v>
      </c>
      <c r="U24" s="81"/>
      <c r="V24" s="76" t="str">
        <f t="shared" si="31"/>
        <v xml:space="preserve"> </v>
      </c>
      <c r="W24" s="11">
        <f t="shared" si="32"/>
        <v>0</v>
      </c>
      <c r="X24" s="11">
        <f t="shared" si="32"/>
        <v>0</v>
      </c>
      <c r="Y24" s="11" t="str">
        <f t="shared" si="32"/>
        <v xml:space="preserve"> </v>
      </c>
      <c r="Z24" s="11" t="str">
        <f t="shared" si="32"/>
        <v xml:space="preserve"> </v>
      </c>
      <c r="AA24" s="11">
        <f t="shared" si="32"/>
        <v>0</v>
      </c>
      <c r="AB24" s="35"/>
    </row>
    <row r="25" spans="1:28" hidden="1" x14ac:dyDescent="0.25">
      <c r="A25" s="34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5"/>
    </row>
    <row r="26" spans="1:28" hidden="1" x14ac:dyDescent="0.25">
      <c r="A26" s="34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5"/>
    </row>
    <row r="27" spans="1:28" hidden="1" x14ac:dyDescent="0.25">
      <c r="A27" s="34"/>
      <c r="B27" s="42" t="str">
        <f t="shared" ref="B27:B32" si="33">B5</f>
        <v>Paul Ryer</v>
      </c>
      <c r="C27" s="43"/>
      <c r="D27" s="42">
        <f>D5</f>
        <v>85</v>
      </c>
      <c r="E27" s="43"/>
      <c r="F27" s="42">
        <f>F5</f>
        <v>85</v>
      </c>
      <c r="G27" s="43"/>
      <c r="H27" s="42">
        <f t="shared" ref="H27:H46" si="34">H5</f>
        <v>85</v>
      </c>
      <c r="I27" s="43"/>
      <c r="J27" s="42">
        <f t="shared" ref="J27:J46" si="35">J5</f>
        <v>95</v>
      </c>
      <c r="K27" s="43"/>
      <c r="L27" s="42">
        <f t="shared" ref="L27:L46" si="36">L5</f>
        <v>80</v>
      </c>
      <c r="M27" s="43"/>
      <c r="N27" s="42">
        <f t="shared" ref="N27:N46" si="37">N5</f>
        <v>80</v>
      </c>
      <c r="O27" s="43"/>
      <c r="P27" s="42">
        <f t="shared" ref="P27:P46" si="38">P5</f>
        <v>75</v>
      </c>
      <c r="Q27" s="43"/>
      <c r="R27" s="42">
        <f t="shared" ref="R27:R46" si="39">R5</f>
        <v>95</v>
      </c>
      <c r="S27" s="43"/>
      <c r="T27" s="42">
        <f t="shared" ref="T27:V46" si="40">T5</f>
        <v>85</v>
      </c>
      <c r="U27" s="43"/>
      <c r="V27" s="42" t="str">
        <f t="shared" si="40"/>
        <v xml:space="preserve"> </v>
      </c>
      <c r="W27" s="42">
        <f>COUNTIF(C27:V27,"&gt;0") * 5</f>
        <v>45</v>
      </c>
      <c r="X27" s="42">
        <f>SUM(C27:W27)</f>
        <v>810</v>
      </c>
      <c r="Y27" s="42">
        <f t="shared" ref="Y27:Y46" si="41">IF(AB27&lt;23," ",SUM(C27:V27)-SMALL(C27:V27,1)-SMALL(C27:V27,2)-SMALL(C27:V27,3)+W27)</f>
        <v>575</v>
      </c>
      <c r="Z27" s="42">
        <f>IF(Y27=" "," ",RANK(Y27,$Y$27:$Y$46))</f>
        <v>5</v>
      </c>
      <c r="AA27" s="42">
        <f>COUNTIF(C27:V27,100)</f>
        <v>0</v>
      </c>
      <c r="AB27" s="44">
        <f>COUNTIF(C27:V27,"&gt;=0") * 5</f>
        <v>45</v>
      </c>
    </row>
    <row r="28" spans="1:28" hidden="1" x14ac:dyDescent="0.25">
      <c r="A28" s="34"/>
      <c r="B28" s="42" t="str">
        <f t="shared" si="33"/>
        <v>John Reimels</v>
      </c>
      <c r="C28" s="43"/>
      <c r="D28" s="42">
        <f t="shared" ref="D28:F46" si="42">D6</f>
        <v>100</v>
      </c>
      <c r="E28" s="43"/>
      <c r="F28" s="42">
        <f t="shared" si="42"/>
        <v>0</v>
      </c>
      <c r="G28" s="43"/>
      <c r="H28" s="42">
        <f t="shared" si="34"/>
        <v>100</v>
      </c>
      <c r="I28" s="43"/>
      <c r="J28" s="42">
        <f t="shared" si="35"/>
        <v>85</v>
      </c>
      <c r="K28" s="43"/>
      <c r="L28" s="42">
        <f t="shared" si="36"/>
        <v>85</v>
      </c>
      <c r="M28" s="43"/>
      <c r="N28" s="42">
        <f t="shared" si="37"/>
        <v>75</v>
      </c>
      <c r="O28" s="43"/>
      <c r="P28" s="42">
        <f t="shared" si="38"/>
        <v>90</v>
      </c>
      <c r="Q28" s="43"/>
      <c r="R28" s="42">
        <f t="shared" si="39"/>
        <v>90</v>
      </c>
      <c r="S28" s="43"/>
      <c r="T28" s="42">
        <f t="shared" si="40"/>
        <v>80</v>
      </c>
      <c r="U28" s="43"/>
      <c r="V28" s="42" t="str">
        <f t="shared" si="40"/>
        <v xml:space="preserve"> </v>
      </c>
      <c r="W28" s="42">
        <f>COUNTIF(C28:V28,"&gt;0") * 5</f>
        <v>40</v>
      </c>
      <c r="X28" s="42">
        <f>SUM(C28:W28)</f>
        <v>745</v>
      </c>
      <c r="Y28" s="42">
        <f t="shared" si="41"/>
        <v>590</v>
      </c>
      <c r="Z28" s="42">
        <f t="shared" ref="Z28:Z37" si="43">IF(Y28=" "," ",RANK(Y28,$Y$27:$Y$46))</f>
        <v>3</v>
      </c>
      <c r="AA28" s="42">
        <f>COUNTIF(C28:V28,100)</f>
        <v>2</v>
      </c>
      <c r="AB28" s="44">
        <f t="shared" ref="AB28:AB46" si="44">COUNTIF(C28:V28,"&gt;=0") * 5</f>
        <v>45</v>
      </c>
    </row>
    <row r="29" spans="1:28" hidden="1" x14ac:dyDescent="0.25">
      <c r="A29" s="34"/>
      <c r="B29" s="42" t="str">
        <f t="shared" si="33"/>
        <v>Rob Hayes</v>
      </c>
      <c r="C29" s="43"/>
      <c r="D29" s="42">
        <f t="shared" si="42"/>
        <v>90</v>
      </c>
      <c r="E29" s="43"/>
      <c r="F29" s="42">
        <f t="shared" si="42"/>
        <v>0</v>
      </c>
      <c r="G29" s="43"/>
      <c r="H29" s="42">
        <f t="shared" si="34"/>
        <v>95</v>
      </c>
      <c r="I29" s="43"/>
      <c r="J29" s="42">
        <f t="shared" si="35"/>
        <v>90</v>
      </c>
      <c r="K29" s="43"/>
      <c r="L29" s="42">
        <f t="shared" si="36"/>
        <v>75</v>
      </c>
      <c r="M29" s="43"/>
      <c r="N29" s="42">
        <f t="shared" si="37"/>
        <v>100</v>
      </c>
      <c r="O29" s="43"/>
      <c r="P29" s="42">
        <f t="shared" si="38"/>
        <v>100</v>
      </c>
      <c r="Q29" s="43"/>
      <c r="R29" s="42">
        <f t="shared" si="39"/>
        <v>0</v>
      </c>
      <c r="S29" s="43"/>
      <c r="T29" s="42">
        <f t="shared" si="40"/>
        <v>90</v>
      </c>
      <c r="U29" s="43"/>
      <c r="V29" s="42" t="str">
        <f t="shared" si="40"/>
        <v xml:space="preserve"> </v>
      </c>
      <c r="W29" s="42">
        <f>COUNTIF(C29:V29,"&gt;0") * 5</f>
        <v>35</v>
      </c>
      <c r="X29" s="42">
        <f>SUM(C29:W29)</f>
        <v>675</v>
      </c>
      <c r="Y29" s="42">
        <f t="shared" si="41"/>
        <v>600</v>
      </c>
      <c r="Z29" s="42">
        <f t="shared" si="43"/>
        <v>2</v>
      </c>
      <c r="AA29" s="42">
        <f>COUNTIF(C29:V29,100)</f>
        <v>2</v>
      </c>
      <c r="AB29" s="44">
        <f t="shared" si="44"/>
        <v>45</v>
      </c>
    </row>
    <row r="30" spans="1:28" hidden="1" x14ac:dyDescent="0.25">
      <c r="A30" s="34"/>
      <c r="B30" s="42" t="str">
        <f t="shared" si="33"/>
        <v>John Pileggi</v>
      </c>
      <c r="C30" s="43"/>
      <c r="D30" s="42">
        <f t="shared" si="42"/>
        <v>80</v>
      </c>
      <c r="E30" s="43"/>
      <c r="F30" s="42">
        <f t="shared" si="42"/>
        <v>0</v>
      </c>
      <c r="G30" s="43"/>
      <c r="H30" s="42">
        <f t="shared" si="34"/>
        <v>90</v>
      </c>
      <c r="I30" s="43"/>
      <c r="J30" s="42">
        <f t="shared" si="35"/>
        <v>0</v>
      </c>
      <c r="K30" s="43"/>
      <c r="L30" s="42">
        <f t="shared" si="36"/>
        <v>90</v>
      </c>
      <c r="M30" s="43"/>
      <c r="N30" s="42">
        <f t="shared" si="37"/>
        <v>95</v>
      </c>
      <c r="O30" s="43"/>
      <c r="P30" s="42">
        <f t="shared" si="38"/>
        <v>95</v>
      </c>
      <c r="Q30" s="43"/>
      <c r="R30" s="42">
        <f t="shared" si="39"/>
        <v>85</v>
      </c>
      <c r="S30" s="43"/>
      <c r="T30" s="42">
        <f t="shared" si="40"/>
        <v>95</v>
      </c>
      <c r="U30" s="43"/>
      <c r="V30" s="42" t="str">
        <f t="shared" si="40"/>
        <v xml:space="preserve"> </v>
      </c>
      <c r="W30" s="42">
        <f>COUNTIF(C30:V30,"&gt;0") * 5</f>
        <v>35</v>
      </c>
      <c r="X30" s="42">
        <f>SUM(C30:W30)</f>
        <v>665</v>
      </c>
      <c r="Y30" s="42">
        <f t="shared" si="41"/>
        <v>585</v>
      </c>
      <c r="Z30" s="42">
        <f t="shared" si="43"/>
        <v>4</v>
      </c>
      <c r="AA30" s="42">
        <f>COUNTIF(C30:V30,100)</f>
        <v>0</v>
      </c>
      <c r="AB30" s="44">
        <f t="shared" si="44"/>
        <v>45</v>
      </c>
    </row>
    <row r="31" spans="1:28" hidden="1" x14ac:dyDescent="0.25">
      <c r="A31" s="34"/>
      <c r="B31" s="42" t="str">
        <f t="shared" si="33"/>
        <v>Jonathan Reimels</v>
      </c>
      <c r="C31" s="43"/>
      <c r="D31" s="42">
        <f t="shared" si="42"/>
        <v>0</v>
      </c>
      <c r="E31" s="43"/>
      <c r="F31" s="42">
        <f t="shared" si="42"/>
        <v>0</v>
      </c>
      <c r="G31" s="43"/>
      <c r="H31" s="42">
        <f t="shared" si="34"/>
        <v>0</v>
      </c>
      <c r="I31" s="43"/>
      <c r="J31" s="42">
        <f t="shared" si="35"/>
        <v>100</v>
      </c>
      <c r="K31" s="43"/>
      <c r="L31" s="42">
        <f t="shared" si="36"/>
        <v>100</v>
      </c>
      <c r="M31" s="43"/>
      <c r="N31" s="42">
        <f t="shared" si="37"/>
        <v>90</v>
      </c>
      <c r="O31" s="43"/>
      <c r="P31" s="42">
        <f t="shared" si="38"/>
        <v>85</v>
      </c>
      <c r="Q31" s="43"/>
      <c r="R31" s="42">
        <f t="shared" si="39"/>
        <v>100</v>
      </c>
      <c r="S31" s="43"/>
      <c r="T31" s="42">
        <f t="shared" si="40"/>
        <v>100</v>
      </c>
      <c r="U31" s="43"/>
      <c r="V31" s="42" t="str">
        <f t="shared" si="40"/>
        <v xml:space="preserve"> </v>
      </c>
      <c r="W31" s="42">
        <f>COUNTIF(C31:V31,"&gt;0") * 5</f>
        <v>30</v>
      </c>
      <c r="X31" s="42">
        <f>SUM(C31:W31)</f>
        <v>605</v>
      </c>
      <c r="Y31" s="42">
        <f t="shared" si="41"/>
        <v>605</v>
      </c>
      <c r="Z31" s="42">
        <f t="shared" si="43"/>
        <v>1</v>
      </c>
      <c r="AA31" s="42">
        <f>COUNTIF(C31:V31,100)</f>
        <v>4</v>
      </c>
      <c r="AB31" s="44">
        <f t="shared" si="44"/>
        <v>45</v>
      </c>
    </row>
    <row r="32" spans="1:28" hidden="1" x14ac:dyDescent="0.25">
      <c r="A32" s="34"/>
      <c r="B32" s="42" t="str">
        <f t="shared" si="33"/>
        <v>Tom Gray</v>
      </c>
      <c r="C32" s="43"/>
      <c r="D32" s="42">
        <f t="shared" si="42"/>
        <v>0</v>
      </c>
      <c r="E32" s="43"/>
      <c r="F32" s="42">
        <f t="shared" si="42"/>
        <v>80</v>
      </c>
      <c r="G32" s="43"/>
      <c r="H32" s="42">
        <f t="shared" si="34"/>
        <v>80</v>
      </c>
      <c r="I32" s="43"/>
      <c r="J32" s="42">
        <f t="shared" si="35"/>
        <v>65</v>
      </c>
      <c r="K32" s="43"/>
      <c r="L32" s="42">
        <f t="shared" si="36"/>
        <v>70</v>
      </c>
      <c r="M32" s="43"/>
      <c r="N32" s="42">
        <f t="shared" si="37"/>
        <v>65</v>
      </c>
      <c r="O32" s="43"/>
      <c r="P32" s="42">
        <f t="shared" si="38"/>
        <v>0</v>
      </c>
      <c r="Q32" s="43"/>
      <c r="R32" s="42">
        <f t="shared" si="39"/>
        <v>80</v>
      </c>
      <c r="S32" s="43"/>
      <c r="T32" s="42">
        <f t="shared" si="40"/>
        <v>70</v>
      </c>
      <c r="U32" s="43"/>
      <c r="V32" s="42" t="str">
        <f t="shared" si="40"/>
        <v xml:space="preserve"> </v>
      </c>
      <c r="W32" s="42">
        <f t="shared" ref="W32:W37" si="45">COUNTIF(C32:V32,"&gt;0") * 5</f>
        <v>35</v>
      </c>
      <c r="X32" s="42">
        <f t="shared" ref="X32:X37" si="46">SUM(C32:W32)</f>
        <v>545</v>
      </c>
      <c r="Y32" s="42">
        <f t="shared" si="41"/>
        <v>480</v>
      </c>
      <c r="Z32" s="42">
        <f t="shared" si="43"/>
        <v>6</v>
      </c>
      <c r="AA32" s="42">
        <f t="shared" ref="AA32:AA37" si="47">COUNTIF(C32:V32,100)</f>
        <v>0</v>
      </c>
      <c r="AB32" s="44">
        <f t="shared" si="44"/>
        <v>45</v>
      </c>
    </row>
    <row r="33" spans="1:28" hidden="1" x14ac:dyDescent="0.25">
      <c r="A33" s="34"/>
      <c r="B33" s="42" t="str">
        <f t="shared" ref="B33:B45" si="48">B9</f>
        <v>Jonathan Reimels</v>
      </c>
      <c r="C33" s="43"/>
      <c r="D33" s="42">
        <f t="shared" si="42"/>
        <v>70</v>
      </c>
      <c r="E33" s="43"/>
      <c r="F33" s="42">
        <f t="shared" si="42"/>
        <v>70</v>
      </c>
      <c r="G33" s="43"/>
      <c r="H33" s="42">
        <f t="shared" si="34"/>
        <v>70</v>
      </c>
      <c r="I33" s="43"/>
      <c r="J33" s="42">
        <f t="shared" si="35"/>
        <v>70</v>
      </c>
      <c r="K33" s="43"/>
      <c r="L33" s="42">
        <f t="shared" si="36"/>
        <v>55</v>
      </c>
      <c r="M33" s="43"/>
      <c r="N33" s="42">
        <f t="shared" si="37"/>
        <v>0</v>
      </c>
      <c r="O33" s="43"/>
      <c r="P33" s="42">
        <f t="shared" si="38"/>
        <v>65</v>
      </c>
      <c r="Q33" s="43"/>
      <c r="R33" s="42">
        <f t="shared" si="39"/>
        <v>70</v>
      </c>
      <c r="S33" s="43"/>
      <c r="T33" s="42">
        <f t="shared" si="40"/>
        <v>0</v>
      </c>
      <c r="U33" s="43"/>
      <c r="V33" s="42" t="str">
        <f t="shared" si="40"/>
        <v xml:space="preserve"> </v>
      </c>
      <c r="W33" s="42">
        <f>COUNTIF(C33:V33,"&gt;0") * 5</f>
        <v>35</v>
      </c>
      <c r="X33" s="42">
        <f>SUM(C33:W33)</f>
        <v>505</v>
      </c>
      <c r="Y33" s="42">
        <f t="shared" si="41"/>
        <v>450</v>
      </c>
      <c r="Z33" s="42">
        <f t="shared" si="43"/>
        <v>7</v>
      </c>
      <c r="AA33" s="42">
        <f>COUNTIF(C33:V33,100)</f>
        <v>0</v>
      </c>
      <c r="AB33" s="44">
        <f t="shared" si="44"/>
        <v>45</v>
      </c>
    </row>
    <row r="34" spans="1:28" hidden="1" x14ac:dyDescent="0.25">
      <c r="A34" s="34"/>
      <c r="B34" s="42" t="str">
        <f t="shared" si="48"/>
        <v>Tom Gray</v>
      </c>
      <c r="C34" s="43"/>
      <c r="D34" s="42">
        <f t="shared" si="42"/>
        <v>65</v>
      </c>
      <c r="E34" s="43"/>
      <c r="F34" s="42">
        <f t="shared" si="42"/>
        <v>75</v>
      </c>
      <c r="G34" s="43"/>
      <c r="H34" s="42">
        <f t="shared" si="34"/>
        <v>75</v>
      </c>
      <c r="I34" s="43"/>
      <c r="J34" s="42">
        <f t="shared" si="35"/>
        <v>75</v>
      </c>
      <c r="K34" s="43"/>
      <c r="L34" s="42">
        <f t="shared" si="36"/>
        <v>60</v>
      </c>
      <c r="M34" s="43"/>
      <c r="N34" s="42">
        <f t="shared" si="37"/>
        <v>0</v>
      </c>
      <c r="O34" s="43"/>
      <c r="P34" s="42">
        <f t="shared" si="38"/>
        <v>0</v>
      </c>
      <c r="Q34" s="43"/>
      <c r="R34" s="42">
        <f t="shared" si="39"/>
        <v>0</v>
      </c>
      <c r="S34" s="43"/>
      <c r="T34" s="42">
        <f t="shared" si="40"/>
        <v>0</v>
      </c>
      <c r="U34" s="43"/>
      <c r="V34" s="42" t="str">
        <f t="shared" si="40"/>
        <v xml:space="preserve"> </v>
      </c>
      <c r="W34" s="42">
        <f>COUNTIF(C34:V34,"&gt;0") * 5</f>
        <v>25</v>
      </c>
      <c r="X34" s="42">
        <f>SUM(C34:W34)</f>
        <v>375</v>
      </c>
      <c r="Y34" s="42">
        <f t="shared" si="41"/>
        <v>375</v>
      </c>
      <c r="Z34" s="42">
        <f t="shared" si="43"/>
        <v>8</v>
      </c>
      <c r="AA34" s="42">
        <f>COUNTIF(C34:V34,100)</f>
        <v>0</v>
      </c>
      <c r="AB34" s="44">
        <f t="shared" si="44"/>
        <v>45</v>
      </c>
    </row>
    <row r="35" spans="1:28" hidden="1" x14ac:dyDescent="0.25">
      <c r="A35" s="34"/>
      <c r="B35" s="42" t="str">
        <f t="shared" si="48"/>
        <v>Dave Muse</v>
      </c>
      <c r="C35" s="43"/>
      <c r="D35" s="42">
        <f t="shared" si="42"/>
        <v>0</v>
      </c>
      <c r="E35" s="43"/>
      <c r="F35" s="42">
        <f t="shared" si="42"/>
        <v>0</v>
      </c>
      <c r="G35" s="43"/>
      <c r="H35" s="42">
        <f t="shared" si="34"/>
        <v>0</v>
      </c>
      <c r="I35" s="43"/>
      <c r="J35" s="42">
        <f t="shared" si="35"/>
        <v>0</v>
      </c>
      <c r="K35" s="43"/>
      <c r="L35" s="42">
        <f t="shared" si="36"/>
        <v>65</v>
      </c>
      <c r="M35" s="43"/>
      <c r="N35" s="42">
        <f t="shared" si="37"/>
        <v>70</v>
      </c>
      <c r="O35" s="43"/>
      <c r="P35" s="42">
        <f t="shared" si="38"/>
        <v>70</v>
      </c>
      <c r="Q35" s="43"/>
      <c r="R35" s="42">
        <f t="shared" si="39"/>
        <v>75</v>
      </c>
      <c r="S35" s="43"/>
      <c r="T35" s="42">
        <f t="shared" si="40"/>
        <v>65</v>
      </c>
      <c r="U35" s="43"/>
      <c r="V35" s="42" t="str">
        <f t="shared" si="40"/>
        <v xml:space="preserve"> </v>
      </c>
      <c r="W35" s="42">
        <f t="shared" si="45"/>
        <v>25</v>
      </c>
      <c r="X35" s="42">
        <f t="shared" si="46"/>
        <v>370</v>
      </c>
      <c r="Y35" s="42">
        <f t="shared" si="41"/>
        <v>370</v>
      </c>
      <c r="Z35" s="42">
        <f t="shared" si="43"/>
        <v>9</v>
      </c>
      <c r="AA35" s="42">
        <f t="shared" si="47"/>
        <v>0</v>
      </c>
      <c r="AB35" s="44">
        <f t="shared" si="44"/>
        <v>45</v>
      </c>
    </row>
    <row r="36" spans="1:28" hidden="1" x14ac:dyDescent="0.25">
      <c r="A36" s="34"/>
      <c r="B36" s="42" t="str">
        <f t="shared" si="48"/>
        <v>Vince Tamburo</v>
      </c>
      <c r="C36" s="43"/>
      <c r="D36" s="42">
        <f t="shared" si="42"/>
        <v>95</v>
      </c>
      <c r="E36" s="43"/>
      <c r="F36" s="42">
        <f t="shared" si="42"/>
        <v>0</v>
      </c>
      <c r="G36" s="43"/>
      <c r="H36" s="42">
        <f t="shared" si="34"/>
        <v>0</v>
      </c>
      <c r="I36" s="43"/>
      <c r="J36" s="42">
        <f t="shared" si="35"/>
        <v>0</v>
      </c>
      <c r="K36" s="43"/>
      <c r="L36" s="42">
        <f t="shared" si="36"/>
        <v>95</v>
      </c>
      <c r="M36" s="43"/>
      <c r="N36" s="42">
        <f t="shared" si="37"/>
        <v>0</v>
      </c>
      <c r="O36" s="43"/>
      <c r="P36" s="42">
        <f t="shared" si="38"/>
        <v>80</v>
      </c>
      <c r="Q36" s="43"/>
      <c r="R36" s="42">
        <f t="shared" si="39"/>
        <v>0</v>
      </c>
      <c r="S36" s="43"/>
      <c r="T36" s="42">
        <f t="shared" si="40"/>
        <v>65</v>
      </c>
      <c r="U36" s="43"/>
      <c r="V36" s="42" t="str">
        <f t="shared" si="40"/>
        <v xml:space="preserve"> </v>
      </c>
      <c r="W36" s="42">
        <f t="shared" si="45"/>
        <v>20</v>
      </c>
      <c r="X36" s="42">
        <f t="shared" si="46"/>
        <v>355</v>
      </c>
      <c r="Y36" s="42">
        <f t="shared" si="41"/>
        <v>355</v>
      </c>
      <c r="Z36" s="42">
        <f t="shared" si="43"/>
        <v>10</v>
      </c>
      <c r="AA36" s="42">
        <f t="shared" si="47"/>
        <v>0</v>
      </c>
      <c r="AB36" s="44">
        <f t="shared" si="44"/>
        <v>45</v>
      </c>
    </row>
    <row r="37" spans="1:28" hidden="1" x14ac:dyDescent="0.25">
      <c r="A37" s="34"/>
      <c r="B37" s="42" t="str">
        <f t="shared" si="48"/>
        <v>Jim Macartney</v>
      </c>
      <c r="C37" s="43"/>
      <c r="D37" s="42">
        <f t="shared" si="42"/>
        <v>75</v>
      </c>
      <c r="E37" s="43"/>
      <c r="F37" s="42">
        <f t="shared" si="42"/>
        <v>90</v>
      </c>
      <c r="G37" s="43"/>
      <c r="H37" s="42">
        <f t="shared" si="34"/>
        <v>0</v>
      </c>
      <c r="I37" s="43"/>
      <c r="J37" s="42">
        <f t="shared" si="35"/>
        <v>80</v>
      </c>
      <c r="K37" s="43"/>
      <c r="L37" s="42">
        <f t="shared" si="36"/>
        <v>0</v>
      </c>
      <c r="M37" s="43"/>
      <c r="N37" s="42">
        <f t="shared" si="37"/>
        <v>0</v>
      </c>
      <c r="O37" s="43"/>
      <c r="P37" s="42">
        <f t="shared" si="38"/>
        <v>0</v>
      </c>
      <c r="Q37" s="43"/>
      <c r="R37" s="42">
        <f t="shared" si="39"/>
        <v>0</v>
      </c>
      <c r="S37" s="43"/>
      <c r="T37" s="42">
        <f t="shared" si="40"/>
        <v>0</v>
      </c>
      <c r="U37" s="43"/>
      <c r="V37" s="42" t="str">
        <f t="shared" si="40"/>
        <v xml:space="preserve"> </v>
      </c>
      <c r="W37" s="42">
        <f t="shared" si="45"/>
        <v>15</v>
      </c>
      <c r="X37" s="42">
        <f t="shared" si="46"/>
        <v>260</v>
      </c>
      <c r="Y37" s="42">
        <f t="shared" si="41"/>
        <v>260</v>
      </c>
      <c r="Z37" s="42">
        <f t="shared" si="43"/>
        <v>11</v>
      </c>
      <c r="AA37" s="42">
        <f t="shared" si="47"/>
        <v>0</v>
      </c>
      <c r="AB37" s="44">
        <f t="shared" si="44"/>
        <v>45</v>
      </c>
    </row>
    <row r="38" spans="1:28" hidden="1" x14ac:dyDescent="0.25">
      <c r="A38" s="34"/>
      <c r="B38" s="42" t="str">
        <f t="shared" si="48"/>
        <v>Erik Eckhardt</v>
      </c>
      <c r="C38" s="43"/>
      <c r="D38" s="42">
        <f t="shared" si="42"/>
        <v>0</v>
      </c>
      <c r="E38" s="43"/>
      <c r="F38" s="42">
        <f t="shared" si="42"/>
        <v>100</v>
      </c>
      <c r="G38" s="43"/>
      <c r="H38" s="42">
        <f t="shared" si="34"/>
        <v>0</v>
      </c>
      <c r="I38" s="43"/>
      <c r="J38" s="42">
        <f t="shared" si="35"/>
        <v>0</v>
      </c>
      <c r="K38" s="43"/>
      <c r="L38" s="42">
        <f t="shared" si="36"/>
        <v>0</v>
      </c>
      <c r="M38" s="43"/>
      <c r="N38" s="42">
        <f t="shared" si="37"/>
        <v>0</v>
      </c>
      <c r="O38" s="43"/>
      <c r="P38" s="42">
        <f t="shared" si="38"/>
        <v>0</v>
      </c>
      <c r="Q38" s="43"/>
      <c r="R38" s="42">
        <f t="shared" si="39"/>
        <v>0</v>
      </c>
      <c r="S38" s="43"/>
      <c r="T38" s="42">
        <f t="shared" si="40"/>
        <v>75</v>
      </c>
      <c r="U38" s="43"/>
      <c r="V38" s="42" t="str">
        <f t="shared" si="40"/>
        <v xml:space="preserve"> </v>
      </c>
      <c r="W38" s="42">
        <f t="shared" ref="W38:W46" si="49">COUNTIF(C38:V38,"&gt;0") * 5</f>
        <v>10</v>
      </c>
      <c r="X38" s="42">
        <f t="shared" ref="X38:X46" si="50">SUM(C38:W38)</f>
        <v>185</v>
      </c>
      <c r="Y38" s="42">
        <f t="shared" si="41"/>
        <v>185</v>
      </c>
      <c r="Z38" s="42">
        <f t="shared" ref="Z38:Z46" si="51">IF(Y38=" "," ",RANK(Y38,$Y$27:$Y$46))</f>
        <v>12</v>
      </c>
      <c r="AA38" s="42">
        <f t="shared" ref="AA38:AA46" si="52">COUNTIF(C38:V38,100)</f>
        <v>1</v>
      </c>
      <c r="AB38" s="44">
        <f t="shared" si="44"/>
        <v>45</v>
      </c>
    </row>
    <row r="39" spans="1:28" hidden="1" x14ac:dyDescent="0.25">
      <c r="A39" s="34"/>
      <c r="B39" s="42" t="str">
        <f t="shared" si="48"/>
        <v>Benny Leyro</v>
      </c>
      <c r="C39" s="43"/>
      <c r="D39" s="42">
        <f t="shared" si="42"/>
        <v>0</v>
      </c>
      <c r="E39" s="43"/>
      <c r="F39" s="42">
        <f t="shared" si="42"/>
        <v>95</v>
      </c>
      <c r="G39" s="43"/>
      <c r="H39" s="42">
        <f t="shared" si="34"/>
        <v>0</v>
      </c>
      <c r="I39" s="43"/>
      <c r="J39" s="42">
        <f t="shared" si="35"/>
        <v>0</v>
      </c>
      <c r="K39" s="43"/>
      <c r="L39" s="42">
        <f t="shared" si="36"/>
        <v>0</v>
      </c>
      <c r="M39" s="43"/>
      <c r="N39" s="42">
        <f t="shared" si="37"/>
        <v>0</v>
      </c>
      <c r="O39" s="43"/>
      <c r="P39" s="42">
        <f t="shared" si="38"/>
        <v>0</v>
      </c>
      <c r="Q39" s="43"/>
      <c r="R39" s="42">
        <f t="shared" si="39"/>
        <v>0</v>
      </c>
      <c r="S39" s="43"/>
      <c r="T39" s="42">
        <f t="shared" si="40"/>
        <v>0</v>
      </c>
      <c r="U39" s="43"/>
      <c r="V39" s="42" t="str">
        <f t="shared" si="40"/>
        <v xml:space="preserve"> </v>
      </c>
      <c r="W39" s="42">
        <f t="shared" si="49"/>
        <v>5</v>
      </c>
      <c r="X39" s="42">
        <f t="shared" si="50"/>
        <v>100</v>
      </c>
      <c r="Y39" s="42">
        <f t="shared" si="41"/>
        <v>100</v>
      </c>
      <c r="Z39" s="42">
        <f t="shared" si="51"/>
        <v>13</v>
      </c>
      <c r="AA39" s="42">
        <f t="shared" si="52"/>
        <v>0</v>
      </c>
      <c r="AB39" s="44">
        <f t="shared" si="44"/>
        <v>45</v>
      </c>
    </row>
    <row r="40" spans="1:28" hidden="1" x14ac:dyDescent="0.25">
      <c r="A40" s="34"/>
      <c r="B40" s="42" t="str">
        <f t="shared" si="48"/>
        <v>Tom Kanan</v>
      </c>
      <c r="C40" s="43"/>
      <c r="D40" s="42">
        <f t="shared" si="42"/>
        <v>0</v>
      </c>
      <c r="E40" s="43"/>
      <c r="F40" s="42">
        <f t="shared" si="42"/>
        <v>0</v>
      </c>
      <c r="G40" s="43"/>
      <c r="H40" s="42">
        <f t="shared" si="34"/>
        <v>0</v>
      </c>
      <c r="I40" s="43"/>
      <c r="J40" s="42">
        <f t="shared" si="35"/>
        <v>0</v>
      </c>
      <c r="K40" s="43"/>
      <c r="L40" s="42">
        <f t="shared" si="36"/>
        <v>0</v>
      </c>
      <c r="M40" s="43"/>
      <c r="N40" s="42">
        <f t="shared" si="37"/>
        <v>85</v>
      </c>
      <c r="O40" s="43"/>
      <c r="P40" s="42">
        <f t="shared" si="38"/>
        <v>0</v>
      </c>
      <c r="Q40" s="43"/>
      <c r="R40" s="42">
        <f t="shared" si="39"/>
        <v>0</v>
      </c>
      <c r="S40" s="43"/>
      <c r="T40" s="42">
        <f t="shared" si="40"/>
        <v>0</v>
      </c>
      <c r="U40" s="43"/>
      <c r="V40" s="42" t="str">
        <f t="shared" si="40"/>
        <v xml:space="preserve"> </v>
      </c>
      <c r="W40" s="42">
        <f t="shared" si="49"/>
        <v>5</v>
      </c>
      <c r="X40" s="42">
        <f t="shared" si="50"/>
        <v>90</v>
      </c>
      <c r="Y40" s="42">
        <f t="shared" si="41"/>
        <v>90</v>
      </c>
      <c r="Z40" s="42">
        <f t="shared" si="51"/>
        <v>14</v>
      </c>
      <c r="AA40" s="42">
        <f t="shared" si="52"/>
        <v>0</v>
      </c>
      <c r="AB40" s="44">
        <f t="shared" si="44"/>
        <v>45</v>
      </c>
    </row>
    <row r="41" spans="1:28" hidden="1" x14ac:dyDescent="0.25">
      <c r="A41" s="34"/>
      <c r="B41" s="42" t="str">
        <f t="shared" si="48"/>
        <v>Bill Bonsma</v>
      </c>
      <c r="C41" s="43"/>
      <c r="D41" s="42" t="str">
        <f t="shared" si="42"/>
        <v xml:space="preserve"> </v>
      </c>
      <c r="E41" s="43"/>
      <c r="F41" s="42" t="str">
        <f t="shared" si="42"/>
        <v xml:space="preserve"> </v>
      </c>
      <c r="G41" s="43"/>
      <c r="H41" s="42" t="str">
        <f t="shared" si="34"/>
        <v xml:space="preserve"> </v>
      </c>
      <c r="I41" s="43"/>
      <c r="J41" s="42" t="str">
        <f t="shared" si="35"/>
        <v xml:space="preserve"> </v>
      </c>
      <c r="K41" s="43"/>
      <c r="L41" s="42" t="str">
        <f t="shared" si="36"/>
        <v xml:space="preserve"> </v>
      </c>
      <c r="M41" s="43"/>
      <c r="N41" s="42" t="str">
        <f t="shared" si="37"/>
        <v xml:space="preserve"> </v>
      </c>
      <c r="O41" s="43"/>
      <c r="P41" s="42" t="str">
        <f t="shared" si="38"/>
        <v xml:space="preserve"> </v>
      </c>
      <c r="Q41" s="43"/>
      <c r="R41" s="42" t="str">
        <f t="shared" si="39"/>
        <v xml:space="preserve"> </v>
      </c>
      <c r="S41" s="43"/>
      <c r="T41" s="42" t="str">
        <f t="shared" si="40"/>
        <v xml:space="preserve"> </v>
      </c>
      <c r="U41" s="43"/>
      <c r="V41" s="42" t="str">
        <f t="shared" si="40"/>
        <v xml:space="preserve"> </v>
      </c>
      <c r="W41" s="42">
        <f t="shared" si="49"/>
        <v>0</v>
      </c>
      <c r="X41" s="42">
        <f t="shared" si="50"/>
        <v>0</v>
      </c>
      <c r="Y41" s="42" t="str">
        <f t="shared" si="41"/>
        <v xml:space="preserve"> </v>
      </c>
      <c r="Z41" s="42" t="str">
        <f t="shared" si="51"/>
        <v xml:space="preserve"> </v>
      </c>
      <c r="AA41" s="42">
        <f t="shared" si="52"/>
        <v>0</v>
      </c>
      <c r="AB41" s="44">
        <f t="shared" si="44"/>
        <v>0</v>
      </c>
    </row>
    <row r="42" spans="1:28" hidden="1" x14ac:dyDescent="0.25">
      <c r="A42" s="34"/>
      <c r="B42" s="42" t="str">
        <f t="shared" si="48"/>
        <v>Dan DeCosmo</v>
      </c>
      <c r="C42" s="43"/>
      <c r="D42" s="42" t="str">
        <f t="shared" si="42"/>
        <v xml:space="preserve"> </v>
      </c>
      <c r="E42" s="43"/>
      <c r="F42" s="42" t="str">
        <f t="shared" si="42"/>
        <v xml:space="preserve"> </v>
      </c>
      <c r="G42" s="43"/>
      <c r="H42" s="42" t="str">
        <f t="shared" si="34"/>
        <v xml:space="preserve"> </v>
      </c>
      <c r="I42" s="43"/>
      <c r="J42" s="42" t="str">
        <f t="shared" si="35"/>
        <v xml:space="preserve"> </v>
      </c>
      <c r="K42" s="43"/>
      <c r="L42" s="42" t="str">
        <f t="shared" si="36"/>
        <v xml:space="preserve"> </v>
      </c>
      <c r="M42" s="43"/>
      <c r="N42" s="42" t="str">
        <f t="shared" si="37"/>
        <v xml:space="preserve"> </v>
      </c>
      <c r="O42" s="43"/>
      <c r="P42" s="42" t="str">
        <f t="shared" si="38"/>
        <v xml:space="preserve"> </v>
      </c>
      <c r="Q42" s="43"/>
      <c r="R42" s="42" t="str">
        <f t="shared" si="39"/>
        <v xml:space="preserve"> </v>
      </c>
      <c r="S42" s="43"/>
      <c r="T42" s="42" t="str">
        <f t="shared" si="40"/>
        <v xml:space="preserve"> </v>
      </c>
      <c r="U42" s="43"/>
      <c r="V42" s="42" t="str">
        <f t="shared" si="40"/>
        <v xml:space="preserve"> </v>
      </c>
      <c r="W42" s="42">
        <f t="shared" si="49"/>
        <v>0</v>
      </c>
      <c r="X42" s="42">
        <f t="shared" si="50"/>
        <v>0</v>
      </c>
      <c r="Y42" s="42" t="str">
        <f t="shared" si="41"/>
        <v xml:space="preserve"> </v>
      </c>
      <c r="Z42" s="42" t="str">
        <f t="shared" si="51"/>
        <v xml:space="preserve"> </v>
      </c>
      <c r="AA42" s="42">
        <f t="shared" si="52"/>
        <v>0</v>
      </c>
      <c r="AB42" s="44">
        <f t="shared" si="44"/>
        <v>0</v>
      </c>
    </row>
    <row r="43" spans="1:28" hidden="1" x14ac:dyDescent="0.25">
      <c r="A43" s="34"/>
      <c r="B43" s="42">
        <f t="shared" si="48"/>
        <v>0</v>
      </c>
      <c r="C43" s="43"/>
      <c r="D43" s="42" t="str">
        <f t="shared" si="42"/>
        <v xml:space="preserve"> </v>
      </c>
      <c r="E43" s="43"/>
      <c r="F43" s="42" t="str">
        <f t="shared" si="42"/>
        <v xml:space="preserve"> </v>
      </c>
      <c r="G43" s="43"/>
      <c r="H43" s="42" t="str">
        <f t="shared" si="34"/>
        <v xml:space="preserve"> </v>
      </c>
      <c r="I43" s="43"/>
      <c r="J43" s="42" t="str">
        <f t="shared" si="35"/>
        <v xml:space="preserve"> </v>
      </c>
      <c r="K43" s="43"/>
      <c r="L43" s="42" t="str">
        <f t="shared" si="36"/>
        <v xml:space="preserve"> </v>
      </c>
      <c r="M43" s="43"/>
      <c r="N43" s="42" t="str">
        <f t="shared" si="37"/>
        <v xml:space="preserve"> </v>
      </c>
      <c r="O43" s="43"/>
      <c r="P43" s="42" t="str">
        <f t="shared" si="38"/>
        <v xml:space="preserve"> </v>
      </c>
      <c r="Q43" s="43"/>
      <c r="R43" s="42" t="str">
        <f t="shared" si="39"/>
        <v xml:space="preserve"> </v>
      </c>
      <c r="S43" s="43"/>
      <c r="T43" s="42" t="str">
        <f t="shared" si="40"/>
        <v xml:space="preserve"> </v>
      </c>
      <c r="U43" s="43"/>
      <c r="V43" s="42" t="str">
        <f t="shared" si="40"/>
        <v xml:space="preserve"> </v>
      </c>
      <c r="W43" s="42">
        <f t="shared" si="49"/>
        <v>0</v>
      </c>
      <c r="X43" s="42">
        <f t="shared" si="50"/>
        <v>0</v>
      </c>
      <c r="Y43" s="42" t="str">
        <f t="shared" si="41"/>
        <v xml:space="preserve"> </v>
      </c>
      <c r="Z43" s="42" t="str">
        <f t="shared" si="51"/>
        <v xml:space="preserve"> </v>
      </c>
      <c r="AA43" s="42">
        <f t="shared" si="52"/>
        <v>0</v>
      </c>
      <c r="AB43" s="44">
        <f t="shared" si="44"/>
        <v>0</v>
      </c>
    </row>
    <row r="44" spans="1:28" hidden="1" x14ac:dyDescent="0.25">
      <c r="A44" s="34"/>
      <c r="B44" s="42">
        <f t="shared" si="48"/>
        <v>0</v>
      </c>
      <c r="C44" s="43"/>
      <c r="D44" s="42" t="str">
        <f t="shared" si="42"/>
        <v xml:space="preserve"> </v>
      </c>
      <c r="E44" s="43"/>
      <c r="F44" s="42" t="str">
        <f t="shared" si="42"/>
        <v xml:space="preserve"> </v>
      </c>
      <c r="G44" s="43"/>
      <c r="H44" s="42" t="str">
        <f t="shared" si="34"/>
        <v xml:space="preserve"> </v>
      </c>
      <c r="I44" s="43"/>
      <c r="J44" s="42" t="str">
        <f t="shared" si="35"/>
        <v xml:space="preserve"> </v>
      </c>
      <c r="K44" s="43"/>
      <c r="L44" s="42" t="str">
        <f t="shared" si="36"/>
        <v xml:space="preserve"> </v>
      </c>
      <c r="M44" s="43"/>
      <c r="N44" s="42" t="str">
        <f t="shared" si="37"/>
        <v xml:space="preserve"> </v>
      </c>
      <c r="O44" s="43"/>
      <c r="P44" s="42" t="str">
        <f t="shared" si="38"/>
        <v xml:space="preserve"> </v>
      </c>
      <c r="Q44" s="43"/>
      <c r="R44" s="42" t="str">
        <f t="shared" si="39"/>
        <v xml:space="preserve"> </v>
      </c>
      <c r="S44" s="43"/>
      <c r="T44" s="42" t="str">
        <f t="shared" si="40"/>
        <v xml:space="preserve"> </v>
      </c>
      <c r="U44" s="43"/>
      <c r="V44" s="42" t="str">
        <f t="shared" si="40"/>
        <v xml:space="preserve"> </v>
      </c>
      <c r="W44" s="42">
        <f t="shared" si="49"/>
        <v>0</v>
      </c>
      <c r="X44" s="42">
        <f t="shared" si="50"/>
        <v>0</v>
      </c>
      <c r="Y44" s="42" t="str">
        <f t="shared" si="41"/>
        <v xml:space="preserve"> </v>
      </c>
      <c r="Z44" s="42" t="str">
        <f t="shared" si="51"/>
        <v xml:space="preserve"> </v>
      </c>
      <c r="AA44" s="42">
        <f t="shared" si="52"/>
        <v>0</v>
      </c>
      <c r="AB44" s="44">
        <f t="shared" si="44"/>
        <v>0</v>
      </c>
    </row>
    <row r="45" spans="1:28" hidden="1" x14ac:dyDescent="0.25">
      <c r="A45" s="34"/>
      <c r="B45" s="42">
        <f t="shared" si="48"/>
        <v>0</v>
      </c>
      <c r="C45" s="43"/>
      <c r="D45" s="42" t="str">
        <f t="shared" si="42"/>
        <v xml:space="preserve"> </v>
      </c>
      <c r="E45" s="43"/>
      <c r="F45" s="42" t="str">
        <f t="shared" si="42"/>
        <v xml:space="preserve"> </v>
      </c>
      <c r="G45" s="43"/>
      <c r="H45" s="42" t="str">
        <f t="shared" si="34"/>
        <v xml:space="preserve"> </v>
      </c>
      <c r="I45" s="43"/>
      <c r="J45" s="42" t="str">
        <f t="shared" si="35"/>
        <v xml:space="preserve"> </v>
      </c>
      <c r="K45" s="43"/>
      <c r="L45" s="42" t="str">
        <f t="shared" si="36"/>
        <v xml:space="preserve"> </v>
      </c>
      <c r="M45" s="43"/>
      <c r="N45" s="42" t="str">
        <f t="shared" si="37"/>
        <v xml:space="preserve"> </v>
      </c>
      <c r="O45" s="43"/>
      <c r="P45" s="42" t="str">
        <f t="shared" si="38"/>
        <v xml:space="preserve"> </v>
      </c>
      <c r="Q45" s="43"/>
      <c r="R45" s="42" t="str">
        <f t="shared" si="39"/>
        <v xml:space="preserve"> </v>
      </c>
      <c r="S45" s="43"/>
      <c r="T45" s="42" t="str">
        <f t="shared" si="40"/>
        <v xml:space="preserve"> </v>
      </c>
      <c r="U45" s="43"/>
      <c r="V45" s="42" t="str">
        <f t="shared" si="40"/>
        <v xml:space="preserve"> </v>
      </c>
      <c r="W45" s="42">
        <f t="shared" si="49"/>
        <v>0</v>
      </c>
      <c r="X45" s="42">
        <f t="shared" si="50"/>
        <v>0</v>
      </c>
      <c r="Y45" s="42" t="str">
        <f t="shared" si="41"/>
        <v xml:space="preserve"> </v>
      </c>
      <c r="Z45" s="42" t="str">
        <f t="shared" si="51"/>
        <v xml:space="preserve"> </v>
      </c>
      <c r="AA45" s="42">
        <f t="shared" si="52"/>
        <v>0</v>
      </c>
      <c r="AB45" s="44">
        <f t="shared" si="44"/>
        <v>0</v>
      </c>
    </row>
    <row r="46" spans="1:28" hidden="1" x14ac:dyDescent="0.25">
      <c r="A46" s="34"/>
      <c r="B46" s="42">
        <f>B24</f>
        <v>0</v>
      </c>
      <c r="C46" s="43"/>
      <c r="D46" s="42" t="str">
        <f t="shared" si="42"/>
        <v xml:space="preserve"> </v>
      </c>
      <c r="E46" s="43"/>
      <c r="F46" s="42" t="str">
        <f t="shared" si="42"/>
        <v xml:space="preserve"> </v>
      </c>
      <c r="G46" s="43"/>
      <c r="H46" s="42" t="str">
        <f t="shared" si="34"/>
        <v xml:space="preserve"> </v>
      </c>
      <c r="I46" s="43"/>
      <c r="J46" s="42" t="str">
        <f t="shared" si="35"/>
        <v xml:space="preserve"> </v>
      </c>
      <c r="K46" s="43"/>
      <c r="L46" s="42" t="str">
        <f t="shared" si="36"/>
        <v xml:space="preserve"> </v>
      </c>
      <c r="M46" s="43"/>
      <c r="N46" s="42" t="str">
        <f t="shared" si="37"/>
        <v xml:space="preserve"> </v>
      </c>
      <c r="O46" s="43"/>
      <c r="P46" s="42" t="str">
        <f t="shared" si="38"/>
        <v xml:space="preserve"> </v>
      </c>
      <c r="Q46" s="43"/>
      <c r="R46" s="42" t="str">
        <f t="shared" si="39"/>
        <v xml:space="preserve"> </v>
      </c>
      <c r="S46" s="43"/>
      <c r="T46" s="42" t="str">
        <f t="shared" si="40"/>
        <v xml:space="preserve"> </v>
      </c>
      <c r="U46" s="43"/>
      <c r="V46" s="42" t="str">
        <f t="shared" si="40"/>
        <v xml:space="preserve"> </v>
      </c>
      <c r="W46" s="42">
        <f t="shared" si="49"/>
        <v>0</v>
      </c>
      <c r="X46" s="42">
        <f t="shared" si="50"/>
        <v>0</v>
      </c>
      <c r="Y46" s="42" t="str">
        <f t="shared" si="41"/>
        <v xml:space="preserve"> </v>
      </c>
      <c r="Z46" s="42" t="str">
        <f t="shared" si="51"/>
        <v xml:space="preserve"> </v>
      </c>
      <c r="AA46" s="42">
        <f t="shared" si="52"/>
        <v>0</v>
      </c>
      <c r="AB46" s="44">
        <f t="shared" si="44"/>
        <v>0</v>
      </c>
    </row>
    <row r="47" spans="1:28" hidden="1" x14ac:dyDescent="0.25">
      <c r="A47" s="34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5"/>
    </row>
    <row r="48" spans="1:28" s="47" customFormat="1" ht="28.5" customHeight="1" thickBot="1" x14ac:dyDescent="0.4">
      <c r="A48" s="45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46"/>
    </row>
    <row r="49" spans="1:28" x14ac:dyDescent="0.25">
      <c r="A49" s="34"/>
      <c r="B49" s="157" t="s">
        <v>5</v>
      </c>
      <c r="C49" s="160" t="s">
        <v>85</v>
      </c>
      <c r="D49" s="161"/>
      <c r="E49" s="160" t="s">
        <v>84</v>
      </c>
      <c r="F49" s="161"/>
      <c r="G49" s="160" t="s">
        <v>62</v>
      </c>
      <c r="H49" s="161"/>
      <c r="I49" s="160" t="s">
        <v>69</v>
      </c>
      <c r="J49" s="161"/>
      <c r="K49" s="160" t="s">
        <v>76</v>
      </c>
      <c r="L49" s="161"/>
      <c r="M49" s="160" t="s">
        <v>81</v>
      </c>
      <c r="N49" s="161"/>
      <c r="O49" s="160" t="s">
        <v>76</v>
      </c>
      <c r="P49" s="161"/>
      <c r="Q49" s="160" t="s">
        <v>90</v>
      </c>
      <c r="R49" s="161"/>
      <c r="S49" s="160" t="s">
        <v>76</v>
      </c>
      <c r="T49" s="161"/>
      <c r="U49" s="160"/>
      <c r="V49" s="161"/>
      <c r="W49" s="166" t="s">
        <v>2</v>
      </c>
      <c r="X49" s="166" t="s">
        <v>3</v>
      </c>
      <c r="Y49" s="173" t="s">
        <v>9</v>
      </c>
      <c r="Z49" s="173" t="s">
        <v>10</v>
      </c>
      <c r="AA49" s="166" t="s">
        <v>4</v>
      </c>
      <c r="AB49" s="35"/>
    </row>
    <row r="50" spans="1:28" x14ac:dyDescent="0.25">
      <c r="A50" s="34"/>
      <c r="B50" s="158"/>
      <c r="C50" s="162">
        <v>41895</v>
      </c>
      <c r="D50" s="163"/>
      <c r="E50" s="162">
        <v>41923</v>
      </c>
      <c r="F50" s="163"/>
      <c r="G50" s="162">
        <v>41951</v>
      </c>
      <c r="H50" s="163"/>
      <c r="I50" s="162">
        <v>41986</v>
      </c>
      <c r="J50" s="163"/>
      <c r="K50" s="162">
        <v>42014</v>
      </c>
      <c r="L50" s="163"/>
      <c r="M50" s="162">
        <v>42063</v>
      </c>
      <c r="N50" s="163"/>
      <c r="O50" s="162">
        <v>42077</v>
      </c>
      <c r="P50" s="163"/>
      <c r="Q50" s="162">
        <v>42091</v>
      </c>
      <c r="R50" s="163"/>
      <c r="S50" s="162">
        <v>42105</v>
      </c>
      <c r="T50" s="163"/>
      <c r="U50" s="162"/>
      <c r="V50" s="163"/>
      <c r="W50" s="167"/>
      <c r="X50" s="167"/>
      <c r="Y50" s="174"/>
      <c r="Z50" s="174"/>
      <c r="AA50" s="167"/>
      <c r="AB50" s="35"/>
    </row>
    <row r="51" spans="1:28" ht="16.5" customHeight="1" thickBot="1" x14ac:dyDescent="0.3">
      <c r="A51" s="34"/>
      <c r="B51" s="159"/>
      <c r="C51" s="62" t="s">
        <v>0</v>
      </c>
      <c r="D51" s="4" t="s">
        <v>1</v>
      </c>
      <c r="E51" s="62" t="s">
        <v>0</v>
      </c>
      <c r="F51" s="4" t="s">
        <v>1</v>
      </c>
      <c r="G51" s="62" t="s">
        <v>0</v>
      </c>
      <c r="H51" s="4" t="s">
        <v>1</v>
      </c>
      <c r="I51" s="62" t="s">
        <v>0</v>
      </c>
      <c r="J51" s="4" t="s">
        <v>1</v>
      </c>
      <c r="K51" s="62" t="s">
        <v>0</v>
      </c>
      <c r="L51" s="4" t="s">
        <v>1</v>
      </c>
      <c r="M51" s="62" t="s">
        <v>0</v>
      </c>
      <c r="N51" s="4" t="s">
        <v>1</v>
      </c>
      <c r="O51" s="62" t="s">
        <v>0</v>
      </c>
      <c r="P51" s="4" t="s">
        <v>1</v>
      </c>
      <c r="Q51" s="62" t="s">
        <v>0</v>
      </c>
      <c r="R51" s="4" t="s">
        <v>1</v>
      </c>
      <c r="S51" s="62" t="s">
        <v>0</v>
      </c>
      <c r="T51" s="4" t="s">
        <v>1</v>
      </c>
      <c r="U51" s="62" t="s">
        <v>0</v>
      </c>
      <c r="V51" s="4" t="s">
        <v>1</v>
      </c>
      <c r="W51" s="168"/>
      <c r="X51" s="168"/>
      <c r="Y51" s="175"/>
      <c r="Z51" s="175"/>
      <c r="AA51" s="168"/>
      <c r="AB51" s="35"/>
    </row>
    <row r="52" spans="1:28" ht="18.75" customHeight="1" x14ac:dyDescent="0.25">
      <c r="A52" s="156" t="s">
        <v>17</v>
      </c>
      <c r="B52" s="5" t="s">
        <v>31</v>
      </c>
      <c r="C52" s="77">
        <v>2</v>
      </c>
      <c r="D52" s="73">
        <f t="shared" ref="D52:D62" si="53">IF(C52= ""," ",IF(C52=0,0,IF(C52&gt;20,5,-5*C52+105)))</f>
        <v>95</v>
      </c>
      <c r="E52" s="77">
        <v>3</v>
      </c>
      <c r="F52" s="73">
        <f t="shared" ref="F52:F62" si="54">IF(E52= ""," ",IF(E52=0,0,IF(E52&gt;20,5,-5*E52+105)))</f>
        <v>90</v>
      </c>
      <c r="G52" s="77">
        <v>4</v>
      </c>
      <c r="H52" s="73">
        <f t="shared" ref="H52:H62" si="55">IF(G52= ""," ",IF(G52=0,0,IF(G52&gt;20,5,-5*G52+105)))</f>
        <v>85</v>
      </c>
      <c r="I52" s="77">
        <v>2</v>
      </c>
      <c r="J52" s="73">
        <f t="shared" ref="J52:J62" si="56">IF(I52= ""," ",IF(I52=0,0,IF(I52&gt;20,5,-5*I52+105)))</f>
        <v>95</v>
      </c>
      <c r="K52" s="77">
        <v>3</v>
      </c>
      <c r="L52" s="73">
        <f t="shared" ref="L52:L62" si="57">IF(K52= ""," ",IF(K52=0,0,IF(K52&gt;20,5,-5*K52+105)))</f>
        <v>90</v>
      </c>
      <c r="M52" s="77">
        <v>3</v>
      </c>
      <c r="N52" s="73">
        <f t="shared" ref="N52:N62" si="58">IF(M52= ""," ",IF(M52=0,0,IF(M52&gt;20,5,-5*M52+105)))</f>
        <v>90</v>
      </c>
      <c r="O52" s="77">
        <v>5</v>
      </c>
      <c r="P52" s="73">
        <f t="shared" ref="P52:P62" si="59">IF(O52= ""," ",IF(O52=0,0,IF(O52&gt;20,5,-5*O52+105)))</f>
        <v>80</v>
      </c>
      <c r="Q52" s="77">
        <v>3</v>
      </c>
      <c r="R52" s="73">
        <f t="shared" ref="R52:R62" si="60">IF(Q52= ""," ",IF(Q52=0,0,IF(Q52&gt;20,5,-5*Q52+105)))</f>
        <v>90</v>
      </c>
      <c r="S52" s="77">
        <v>2</v>
      </c>
      <c r="T52" s="73">
        <f t="shared" ref="T52:T62" si="61">IF(S52= ""," ",IF(S52=0,0,IF(S52&gt;20,5,-5*S52+105)))</f>
        <v>95</v>
      </c>
      <c r="U52" s="77"/>
      <c r="V52" s="73" t="str">
        <f t="shared" ref="V52:V62" si="62">IF(U52= ""," ",IF(U52=0,0,IF(U52&gt;20,5,-5*U52+105)))</f>
        <v xml:space="preserve"> </v>
      </c>
      <c r="W52" s="9">
        <f t="shared" ref="W52:AA62" si="63">W76</f>
        <v>45</v>
      </c>
      <c r="X52" s="9">
        <f t="shared" si="63"/>
        <v>855</v>
      </c>
      <c r="Y52" s="9">
        <f t="shared" si="63"/>
        <v>600</v>
      </c>
      <c r="Z52" s="9">
        <f t="shared" si="63"/>
        <v>3</v>
      </c>
      <c r="AA52" s="9">
        <f t="shared" si="63"/>
        <v>0</v>
      </c>
      <c r="AB52" s="35"/>
    </row>
    <row r="53" spans="1:28" ht="18.75" customHeight="1" x14ac:dyDescent="0.25">
      <c r="A53" s="156"/>
      <c r="B53" s="6" t="s">
        <v>29</v>
      </c>
      <c r="C53" s="78">
        <v>1</v>
      </c>
      <c r="D53" s="74">
        <f t="shared" si="53"/>
        <v>100</v>
      </c>
      <c r="E53" s="126">
        <v>0</v>
      </c>
      <c r="F53" s="128">
        <f t="shared" si="54"/>
        <v>0</v>
      </c>
      <c r="G53" s="78">
        <v>1</v>
      </c>
      <c r="H53" s="74">
        <f t="shared" si="55"/>
        <v>100</v>
      </c>
      <c r="I53" s="78">
        <v>1</v>
      </c>
      <c r="J53" s="74">
        <f t="shared" si="56"/>
        <v>100</v>
      </c>
      <c r="K53" s="78">
        <v>2</v>
      </c>
      <c r="L53" s="74">
        <f t="shared" si="57"/>
        <v>95</v>
      </c>
      <c r="M53" s="78">
        <v>2</v>
      </c>
      <c r="N53" s="74">
        <f t="shared" si="58"/>
        <v>95</v>
      </c>
      <c r="O53" s="78">
        <v>1</v>
      </c>
      <c r="P53" s="74">
        <f t="shared" si="59"/>
        <v>100</v>
      </c>
      <c r="Q53" s="126">
        <v>0</v>
      </c>
      <c r="R53" s="128">
        <f t="shared" si="60"/>
        <v>0</v>
      </c>
      <c r="S53" s="78">
        <v>3</v>
      </c>
      <c r="T53" s="74">
        <f t="shared" si="61"/>
        <v>90</v>
      </c>
      <c r="U53" s="78"/>
      <c r="V53" s="74" t="str">
        <f t="shared" si="62"/>
        <v xml:space="preserve"> </v>
      </c>
      <c r="W53" s="10">
        <f t="shared" si="63"/>
        <v>35</v>
      </c>
      <c r="X53" s="10">
        <f t="shared" si="63"/>
        <v>715</v>
      </c>
      <c r="Y53" s="10">
        <f t="shared" si="63"/>
        <v>625</v>
      </c>
      <c r="Z53" s="10">
        <f t="shared" si="63"/>
        <v>1</v>
      </c>
      <c r="AA53" s="10">
        <f t="shared" si="63"/>
        <v>4</v>
      </c>
      <c r="AB53" s="35"/>
    </row>
    <row r="54" spans="1:28" ht="18.75" customHeight="1" x14ac:dyDescent="0.25">
      <c r="A54" s="156"/>
      <c r="B54" s="6" t="s">
        <v>65</v>
      </c>
      <c r="C54" s="126">
        <v>0</v>
      </c>
      <c r="D54" s="128">
        <f t="shared" si="53"/>
        <v>0</v>
      </c>
      <c r="E54" s="126">
        <v>0</v>
      </c>
      <c r="F54" s="128">
        <f t="shared" si="54"/>
        <v>0</v>
      </c>
      <c r="G54" s="78">
        <v>2</v>
      </c>
      <c r="H54" s="74">
        <f t="shared" si="55"/>
        <v>95</v>
      </c>
      <c r="I54" s="78">
        <v>3</v>
      </c>
      <c r="J54" s="74">
        <f t="shared" si="56"/>
        <v>90</v>
      </c>
      <c r="K54" s="78">
        <v>1</v>
      </c>
      <c r="L54" s="74">
        <f t="shared" si="57"/>
        <v>100</v>
      </c>
      <c r="M54" s="78">
        <v>4</v>
      </c>
      <c r="N54" s="74">
        <f t="shared" si="58"/>
        <v>85</v>
      </c>
      <c r="O54" s="78">
        <v>2</v>
      </c>
      <c r="P54" s="74">
        <f t="shared" si="59"/>
        <v>95</v>
      </c>
      <c r="Q54" s="78">
        <v>1</v>
      </c>
      <c r="R54" s="74">
        <f t="shared" si="60"/>
        <v>100</v>
      </c>
      <c r="S54" s="78">
        <v>1</v>
      </c>
      <c r="T54" s="74">
        <f t="shared" si="61"/>
        <v>100</v>
      </c>
      <c r="U54" s="78"/>
      <c r="V54" s="74" t="str">
        <f t="shared" si="62"/>
        <v xml:space="preserve"> </v>
      </c>
      <c r="W54" s="10">
        <f t="shared" si="63"/>
        <v>35</v>
      </c>
      <c r="X54" s="10">
        <f t="shared" si="63"/>
        <v>700</v>
      </c>
      <c r="Y54" s="10">
        <f t="shared" si="63"/>
        <v>615</v>
      </c>
      <c r="Z54" s="10">
        <f t="shared" si="63"/>
        <v>2</v>
      </c>
      <c r="AA54" s="10">
        <f t="shared" si="63"/>
        <v>3</v>
      </c>
      <c r="AB54" s="35"/>
    </row>
    <row r="55" spans="1:28" ht="18.75" customHeight="1" x14ac:dyDescent="0.25">
      <c r="A55" s="156"/>
      <c r="B55" s="7" t="s">
        <v>33</v>
      </c>
      <c r="C55" s="79">
        <v>5</v>
      </c>
      <c r="D55" s="74">
        <f t="shared" si="53"/>
        <v>80</v>
      </c>
      <c r="E55" s="79">
        <v>4</v>
      </c>
      <c r="F55" s="75">
        <f t="shared" si="54"/>
        <v>85</v>
      </c>
      <c r="G55" s="79">
        <v>5</v>
      </c>
      <c r="H55" s="75">
        <f t="shared" si="55"/>
        <v>80</v>
      </c>
      <c r="I55" s="79">
        <v>6</v>
      </c>
      <c r="J55" s="75">
        <f t="shared" si="56"/>
        <v>75</v>
      </c>
      <c r="K55" s="79">
        <v>5</v>
      </c>
      <c r="L55" s="75">
        <f t="shared" si="57"/>
        <v>80</v>
      </c>
      <c r="M55" s="79">
        <v>8</v>
      </c>
      <c r="N55" s="75">
        <f t="shared" si="58"/>
        <v>65</v>
      </c>
      <c r="O55" s="79">
        <v>8</v>
      </c>
      <c r="P55" s="75">
        <f t="shared" si="59"/>
        <v>65</v>
      </c>
      <c r="Q55" s="79">
        <v>2</v>
      </c>
      <c r="R55" s="80">
        <f t="shared" si="60"/>
        <v>95</v>
      </c>
      <c r="S55" s="125">
        <v>0</v>
      </c>
      <c r="T55" s="155">
        <f t="shared" si="61"/>
        <v>0</v>
      </c>
      <c r="U55" s="79"/>
      <c r="V55" s="80" t="str">
        <f t="shared" si="62"/>
        <v xml:space="preserve"> </v>
      </c>
      <c r="W55" s="10">
        <f t="shared" si="63"/>
        <v>40</v>
      </c>
      <c r="X55" s="10">
        <f t="shared" si="63"/>
        <v>665</v>
      </c>
      <c r="Y55" s="10">
        <f t="shared" si="63"/>
        <v>535</v>
      </c>
      <c r="Z55" s="10">
        <f t="shared" si="63"/>
        <v>4</v>
      </c>
      <c r="AA55" s="10">
        <f t="shared" si="63"/>
        <v>0</v>
      </c>
      <c r="AB55" s="35"/>
    </row>
    <row r="56" spans="1:28" ht="18.75" customHeight="1" x14ac:dyDescent="0.25">
      <c r="A56" s="156"/>
      <c r="B56" s="6" t="s">
        <v>47</v>
      </c>
      <c r="C56" s="126">
        <v>0</v>
      </c>
      <c r="D56" s="128">
        <f t="shared" si="53"/>
        <v>0</v>
      </c>
      <c r="E56" s="78">
        <v>1</v>
      </c>
      <c r="F56" s="75">
        <f t="shared" si="54"/>
        <v>100</v>
      </c>
      <c r="G56" s="126">
        <v>0</v>
      </c>
      <c r="H56" s="127">
        <f t="shared" si="55"/>
        <v>0</v>
      </c>
      <c r="I56" s="78">
        <v>5</v>
      </c>
      <c r="J56" s="74">
        <f t="shared" si="56"/>
        <v>80</v>
      </c>
      <c r="K56" s="126">
        <v>0</v>
      </c>
      <c r="L56" s="128">
        <f t="shared" si="57"/>
        <v>0</v>
      </c>
      <c r="M56" s="78">
        <v>1</v>
      </c>
      <c r="N56" s="74">
        <f t="shared" si="58"/>
        <v>100</v>
      </c>
      <c r="O56" s="78">
        <v>4</v>
      </c>
      <c r="P56" s="74">
        <f t="shared" si="59"/>
        <v>85</v>
      </c>
      <c r="Q56" s="126">
        <v>0</v>
      </c>
      <c r="R56" s="128">
        <f t="shared" si="60"/>
        <v>0</v>
      </c>
      <c r="S56" s="126">
        <v>0</v>
      </c>
      <c r="T56" s="128">
        <f t="shared" si="61"/>
        <v>0</v>
      </c>
      <c r="U56" s="78"/>
      <c r="V56" s="74" t="str">
        <f t="shared" si="62"/>
        <v xml:space="preserve"> </v>
      </c>
      <c r="W56" s="10">
        <f t="shared" si="63"/>
        <v>20</v>
      </c>
      <c r="X56" s="10">
        <f t="shared" si="63"/>
        <v>385</v>
      </c>
      <c r="Y56" s="10">
        <f t="shared" si="63"/>
        <v>385</v>
      </c>
      <c r="Z56" s="10">
        <f t="shared" si="63"/>
        <v>5</v>
      </c>
      <c r="AA56" s="10">
        <f t="shared" si="63"/>
        <v>2</v>
      </c>
      <c r="AB56" s="35"/>
    </row>
    <row r="57" spans="1:28" ht="18.75" customHeight="1" x14ac:dyDescent="0.25">
      <c r="A57" s="156"/>
      <c r="B57" s="7" t="s">
        <v>66</v>
      </c>
      <c r="C57" s="125">
        <v>0</v>
      </c>
      <c r="D57" s="128">
        <f t="shared" si="53"/>
        <v>0</v>
      </c>
      <c r="E57" s="125">
        <v>0</v>
      </c>
      <c r="F57" s="127">
        <f t="shared" si="54"/>
        <v>0</v>
      </c>
      <c r="G57" s="79">
        <v>3</v>
      </c>
      <c r="H57" s="75">
        <f t="shared" si="55"/>
        <v>90</v>
      </c>
      <c r="I57" s="79">
        <v>4</v>
      </c>
      <c r="J57" s="75">
        <f t="shared" si="56"/>
        <v>85</v>
      </c>
      <c r="K57" s="125">
        <v>0</v>
      </c>
      <c r="L57" s="127">
        <f t="shared" si="57"/>
        <v>0</v>
      </c>
      <c r="M57" s="79">
        <v>5</v>
      </c>
      <c r="N57" s="75">
        <f t="shared" si="58"/>
        <v>80</v>
      </c>
      <c r="O57" s="79">
        <v>3</v>
      </c>
      <c r="P57" s="75">
        <f t="shared" si="59"/>
        <v>90</v>
      </c>
      <c r="Q57" s="125">
        <v>0</v>
      </c>
      <c r="R57" s="127">
        <f t="shared" si="60"/>
        <v>0</v>
      </c>
      <c r="S57" s="125">
        <v>0</v>
      </c>
      <c r="T57" s="127">
        <f t="shared" si="61"/>
        <v>0</v>
      </c>
      <c r="U57" s="79"/>
      <c r="V57" s="75" t="str">
        <f t="shared" si="62"/>
        <v xml:space="preserve"> </v>
      </c>
      <c r="W57" s="10">
        <f t="shared" si="63"/>
        <v>20</v>
      </c>
      <c r="X57" s="10">
        <f t="shared" si="63"/>
        <v>365</v>
      </c>
      <c r="Y57" s="10">
        <f t="shared" si="63"/>
        <v>365</v>
      </c>
      <c r="Z57" s="10">
        <f t="shared" si="63"/>
        <v>6</v>
      </c>
      <c r="AA57" s="10">
        <f t="shared" si="63"/>
        <v>0</v>
      </c>
      <c r="AB57" s="35"/>
    </row>
    <row r="58" spans="1:28" ht="18.75" customHeight="1" x14ac:dyDescent="0.25">
      <c r="A58" s="156"/>
      <c r="B58" s="7" t="s">
        <v>30</v>
      </c>
      <c r="C58" s="79">
        <v>3</v>
      </c>
      <c r="D58" s="74">
        <f t="shared" si="53"/>
        <v>90</v>
      </c>
      <c r="E58" s="125">
        <v>0</v>
      </c>
      <c r="F58" s="127">
        <f t="shared" si="54"/>
        <v>0</v>
      </c>
      <c r="G58" s="125">
        <v>0</v>
      </c>
      <c r="H58" s="127">
        <f t="shared" si="55"/>
        <v>0</v>
      </c>
      <c r="I58" s="125">
        <v>0</v>
      </c>
      <c r="J58" s="127">
        <f t="shared" si="56"/>
        <v>0</v>
      </c>
      <c r="K58" s="79">
        <v>4</v>
      </c>
      <c r="L58" s="75">
        <f t="shared" si="57"/>
        <v>85</v>
      </c>
      <c r="M58" s="79">
        <v>7</v>
      </c>
      <c r="N58" s="75">
        <f t="shared" si="58"/>
        <v>70</v>
      </c>
      <c r="O58" s="79">
        <v>6</v>
      </c>
      <c r="P58" s="75">
        <f t="shared" si="59"/>
        <v>75</v>
      </c>
      <c r="Q58" s="125">
        <v>0</v>
      </c>
      <c r="R58" s="127">
        <f t="shared" si="60"/>
        <v>0</v>
      </c>
      <c r="S58" s="125">
        <v>0</v>
      </c>
      <c r="T58" s="127">
        <f t="shared" si="61"/>
        <v>0</v>
      </c>
      <c r="U58" s="79"/>
      <c r="V58" s="75" t="str">
        <f t="shared" si="62"/>
        <v xml:space="preserve"> </v>
      </c>
      <c r="W58" s="10">
        <f t="shared" si="63"/>
        <v>20</v>
      </c>
      <c r="X58" s="10">
        <f t="shared" si="63"/>
        <v>340</v>
      </c>
      <c r="Y58" s="10">
        <f t="shared" si="63"/>
        <v>340</v>
      </c>
      <c r="Z58" s="10">
        <f t="shared" si="63"/>
        <v>7</v>
      </c>
      <c r="AA58" s="10">
        <f t="shared" si="63"/>
        <v>0</v>
      </c>
      <c r="AB58" s="35"/>
    </row>
    <row r="59" spans="1:28" ht="18.75" customHeight="1" x14ac:dyDescent="0.25">
      <c r="A59" s="156"/>
      <c r="B59" s="6" t="s">
        <v>75</v>
      </c>
      <c r="C59" s="126">
        <v>0</v>
      </c>
      <c r="D59" s="128">
        <f t="shared" si="53"/>
        <v>0</v>
      </c>
      <c r="E59" s="126">
        <v>0</v>
      </c>
      <c r="F59" s="127">
        <f t="shared" si="54"/>
        <v>0</v>
      </c>
      <c r="G59" s="126">
        <v>0</v>
      </c>
      <c r="H59" s="127">
        <f t="shared" si="55"/>
        <v>0</v>
      </c>
      <c r="I59" s="126">
        <v>0</v>
      </c>
      <c r="J59" s="128">
        <f t="shared" si="56"/>
        <v>0</v>
      </c>
      <c r="K59" s="78">
        <v>6</v>
      </c>
      <c r="L59" s="74">
        <f t="shared" si="57"/>
        <v>75</v>
      </c>
      <c r="M59" s="126">
        <v>0</v>
      </c>
      <c r="N59" s="128">
        <f t="shared" si="58"/>
        <v>0</v>
      </c>
      <c r="O59" s="78">
        <v>7</v>
      </c>
      <c r="P59" s="74">
        <f t="shared" si="59"/>
        <v>70</v>
      </c>
      <c r="Q59" s="126">
        <v>0</v>
      </c>
      <c r="R59" s="128">
        <f t="shared" si="60"/>
        <v>0</v>
      </c>
      <c r="S59" s="78">
        <v>4</v>
      </c>
      <c r="T59" s="74">
        <f t="shared" si="61"/>
        <v>85</v>
      </c>
      <c r="U59" s="78"/>
      <c r="V59" s="74" t="str">
        <f t="shared" si="62"/>
        <v xml:space="preserve"> </v>
      </c>
      <c r="W59" s="10">
        <f t="shared" si="63"/>
        <v>15</v>
      </c>
      <c r="X59" s="10">
        <f t="shared" si="63"/>
        <v>245</v>
      </c>
      <c r="Y59" s="10">
        <f t="shared" si="63"/>
        <v>245</v>
      </c>
      <c r="Z59" s="10">
        <f t="shared" si="63"/>
        <v>8</v>
      </c>
      <c r="AA59" s="10">
        <f t="shared" si="63"/>
        <v>0</v>
      </c>
      <c r="AB59" s="35"/>
    </row>
    <row r="60" spans="1:28" ht="18.75" customHeight="1" x14ac:dyDescent="0.25">
      <c r="A60" s="156"/>
      <c r="B60" s="6" t="s">
        <v>74</v>
      </c>
      <c r="C60" s="126">
        <v>0</v>
      </c>
      <c r="D60" s="128">
        <f t="shared" si="53"/>
        <v>0</v>
      </c>
      <c r="E60" s="126">
        <v>0</v>
      </c>
      <c r="F60" s="127">
        <f t="shared" si="54"/>
        <v>0</v>
      </c>
      <c r="G60" s="126">
        <v>0</v>
      </c>
      <c r="H60" s="127">
        <f t="shared" si="55"/>
        <v>0</v>
      </c>
      <c r="I60" s="126">
        <v>0</v>
      </c>
      <c r="J60" s="128">
        <f t="shared" si="56"/>
        <v>0</v>
      </c>
      <c r="K60" s="126">
        <v>0</v>
      </c>
      <c r="L60" s="128">
        <f t="shared" si="57"/>
        <v>0</v>
      </c>
      <c r="M60" s="78">
        <v>6</v>
      </c>
      <c r="N60" s="74">
        <f t="shared" si="58"/>
        <v>75</v>
      </c>
      <c r="O60" s="78">
        <v>9</v>
      </c>
      <c r="P60" s="74">
        <f t="shared" si="59"/>
        <v>60</v>
      </c>
      <c r="Q60" s="126">
        <v>0</v>
      </c>
      <c r="R60" s="128">
        <f t="shared" si="60"/>
        <v>0</v>
      </c>
      <c r="S60" s="78">
        <v>5</v>
      </c>
      <c r="T60" s="74">
        <f t="shared" si="61"/>
        <v>80</v>
      </c>
      <c r="U60" s="78"/>
      <c r="V60" s="74" t="str">
        <f t="shared" si="62"/>
        <v xml:space="preserve"> </v>
      </c>
      <c r="W60" s="10">
        <f t="shared" si="63"/>
        <v>15</v>
      </c>
      <c r="X60" s="10">
        <f t="shared" si="63"/>
        <v>230</v>
      </c>
      <c r="Y60" s="10">
        <f t="shared" si="63"/>
        <v>230</v>
      </c>
      <c r="Z60" s="10">
        <f t="shared" si="63"/>
        <v>9</v>
      </c>
      <c r="AA60" s="10">
        <f t="shared" si="63"/>
        <v>0</v>
      </c>
      <c r="AB60" s="35"/>
    </row>
    <row r="61" spans="1:28" ht="18.75" customHeight="1" x14ac:dyDescent="0.25">
      <c r="A61" s="156"/>
      <c r="B61" s="7" t="s">
        <v>46</v>
      </c>
      <c r="C61" s="125">
        <v>0</v>
      </c>
      <c r="D61" s="128">
        <f t="shared" si="53"/>
        <v>0</v>
      </c>
      <c r="E61" s="79">
        <v>2</v>
      </c>
      <c r="F61" s="75">
        <f t="shared" si="54"/>
        <v>95</v>
      </c>
      <c r="G61" s="125">
        <v>0</v>
      </c>
      <c r="H61" s="127">
        <f t="shared" si="55"/>
        <v>0</v>
      </c>
      <c r="I61" s="125">
        <v>0</v>
      </c>
      <c r="J61" s="128">
        <f t="shared" si="56"/>
        <v>0</v>
      </c>
      <c r="K61" s="125">
        <v>0</v>
      </c>
      <c r="L61" s="128">
        <f t="shared" si="57"/>
        <v>0</v>
      </c>
      <c r="M61" s="125">
        <v>0</v>
      </c>
      <c r="N61" s="127">
        <f t="shared" si="58"/>
        <v>0</v>
      </c>
      <c r="O61" s="125">
        <v>0</v>
      </c>
      <c r="P61" s="127">
        <f t="shared" si="59"/>
        <v>0</v>
      </c>
      <c r="Q61" s="125">
        <v>0</v>
      </c>
      <c r="R61" s="155">
        <f t="shared" si="60"/>
        <v>0</v>
      </c>
      <c r="S61" s="125">
        <v>0</v>
      </c>
      <c r="T61" s="155">
        <f t="shared" si="61"/>
        <v>0</v>
      </c>
      <c r="U61" s="79"/>
      <c r="V61" s="80" t="str">
        <f t="shared" si="62"/>
        <v xml:space="preserve"> </v>
      </c>
      <c r="W61" s="10">
        <f t="shared" si="63"/>
        <v>5</v>
      </c>
      <c r="X61" s="10">
        <f t="shared" si="63"/>
        <v>100</v>
      </c>
      <c r="Y61" s="10">
        <f t="shared" si="63"/>
        <v>100</v>
      </c>
      <c r="Z61" s="10">
        <f t="shared" si="63"/>
        <v>10</v>
      </c>
      <c r="AA61" s="10">
        <f t="shared" si="63"/>
        <v>0</v>
      </c>
      <c r="AB61" s="35"/>
    </row>
    <row r="62" spans="1:28" ht="18.75" customHeight="1" x14ac:dyDescent="0.25">
      <c r="A62" s="156"/>
      <c r="B62" s="6" t="s">
        <v>32</v>
      </c>
      <c r="C62" s="78">
        <v>4</v>
      </c>
      <c r="D62" s="74">
        <f t="shared" si="53"/>
        <v>85</v>
      </c>
      <c r="E62" s="126">
        <v>0</v>
      </c>
      <c r="F62" s="127">
        <f t="shared" si="54"/>
        <v>0</v>
      </c>
      <c r="G62" s="126">
        <v>0</v>
      </c>
      <c r="H62" s="127">
        <f t="shared" si="55"/>
        <v>0</v>
      </c>
      <c r="I62" s="126">
        <v>0</v>
      </c>
      <c r="J62" s="128">
        <f t="shared" si="56"/>
        <v>0</v>
      </c>
      <c r="K62" s="126">
        <v>0</v>
      </c>
      <c r="L62" s="128">
        <f t="shared" si="57"/>
        <v>0</v>
      </c>
      <c r="M62" s="126">
        <v>0</v>
      </c>
      <c r="N62" s="128">
        <f t="shared" si="58"/>
        <v>0</v>
      </c>
      <c r="O62" s="126">
        <v>0</v>
      </c>
      <c r="P62" s="128">
        <f t="shared" si="59"/>
        <v>0</v>
      </c>
      <c r="Q62" s="126">
        <v>0</v>
      </c>
      <c r="R62" s="128">
        <f t="shared" si="60"/>
        <v>0</v>
      </c>
      <c r="S62" s="126">
        <v>0</v>
      </c>
      <c r="T62" s="128">
        <f t="shared" si="61"/>
        <v>0</v>
      </c>
      <c r="U62" s="78"/>
      <c r="V62" s="74" t="str">
        <f t="shared" si="62"/>
        <v xml:space="preserve"> </v>
      </c>
      <c r="W62" s="10">
        <f t="shared" si="63"/>
        <v>5</v>
      </c>
      <c r="X62" s="10">
        <f t="shared" si="63"/>
        <v>90</v>
      </c>
      <c r="Y62" s="10">
        <f t="shared" si="63"/>
        <v>90</v>
      </c>
      <c r="Z62" s="10">
        <f t="shared" si="63"/>
        <v>11</v>
      </c>
      <c r="AA62" s="10">
        <f t="shared" si="63"/>
        <v>0</v>
      </c>
      <c r="AB62" s="35"/>
    </row>
    <row r="63" spans="1:28" ht="18.75" customHeight="1" x14ac:dyDescent="0.25">
      <c r="A63" s="156"/>
      <c r="B63" s="7"/>
      <c r="C63" s="79"/>
      <c r="D63" s="74" t="str">
        <f t="shared" ref="D63:D65" si="64">IF(C63= ""," ",IF(C63=0,0,IF(C63&gt;20,5,-5*C63+105)))</f>
        <v xml:space="preserve"> </v>
      </c>
      <c r="E63" s="79"/>
      <c r="F63" s="75" t="str">
        <f t="shared" ref="F63:F65" si="65">IF(E63= ""," ",IF(E63=0,0,IF(E63&gt;20,5,-5*E63+105)))</f>
        <v xml:space="preserve"> </v>
      </c>
      <c r="G63" s="79"/>
      <c r="H63" s="75" t="str">
        <f t="shared" ref="H63:H65" si="66">IF(G63= ""," ",IF(G63=0,0,IF(G63&gt;20,5,-5*G63+105)))</f>
        <v xml:space="preserve"> </v>
      </c>
      <c r="I63" s="79"/>
      <c r="J63" s="74" t="str">
        <f t="shared" ref="J63:J65" si="67">IF(I63= ""," ",IF(I63=0,0,IF(I63&gt;20,5,-5*I63+105)))</f>
        <v xml:space="preserve"> </v>
      </c>
      <c r="K63" s="79"/>
      <c r="L63" s="74" t="str">
        <f t="shared" ref="L63:L65" si="68">IF(K63= ""," ",IF(K63=0,0,IF(K63&gt;20,5,-5*K63+105)))</f>
        <v xml:space="preserve"> </v>
      </c>
      <c r="M63" s="79"/>
      <c r="N63" s="75" t="str">
        <f t="shared" ref="N63:N71" si="69">IF(M63= ""," ",IF(M63=0,0,IF(M63&gt;20,5,-5*M63+105)))</f>
        <v xml:space="preserve"> </v>
      </c>
      <c r="O63" s="79"/>
      <c r="P63" s="75" t="str">
        <f t="shared" ref="P63:P71" si="70">IF(O63= ""," ",IF(O63=0,0,IF(O63&gt;20,5,-5*O63+105)))</f>
        <v xml:space="preserve"> </v>
      </c>
      <c r="Q63" s="79"/>
      <c r="R63" s="75" t="str">
        <f t="shared" ref="R63:R71" si="71">IF(Q63= ""," ",IF(Q63=0,0,IF(Q63&gt;20,5,-5*Q63+105)))</f>
        <v xml:space="preserve"> </v>
      </c>
      <c r="S63" s="79"/>
      <c r="T63" s="75" t="str">
        <f t="shared" ref="T63:T71" si="72">IF(S63= ""," ",IF(S63=0,0,IF(S63&gt;20,5,-5*S63+105)))</f>
        <v xml:space="preserve"> </v>
      </c>
      <c r="U63" s="79"/>
      <c r="V63" s="75" t="str">
        <f t="shared" ref="V63:V71" si="73">IF(U63= ""," ",IF(U63=0,0,IF(U63&gt;20,5,-5*U63+105)))</f>
        <v xml:space="preserve"> </v>
      </c>
      <c r="W63" s="10">
        <f t="shared" ref="W63:AA65" si="74">W87</f>
        <v>0</v>
      </c>
      <c r="X63" s="10">
        <f t="shared" si="74"/>
        <v>0</v>
      </c>
      <c r="Y63" s="10" t="str">
        <f t="shared" si="74"/>
        <v xml:space="preserve"> </v>
      </c>
      <c r="Z63" s="10" t="str">
        <f t="shared" si="74"/>
        <v xml:space="preserve"> </v>
      </c>
      <c r="AA63" s="10">
        <f t="shared" si="74"/>
        <v>0</v>
      </c>
      <c r="AB63" s="35"/>
    </row>
    <row r="64" spans="1:28" ht="18.75" customHeight="1" x14ac:dyDescent="0.25">
      <c r="A64" s="156"/>
      <c r="B64" s="7"/>
      <c r="C64" s="79"/>
      <c r="D64" s="75" t="str">
        <f t="shared" si="64"/>
        <v xml:space="preserve"> </v>
      </c>
      <c r="E64" s="79"/>
      <c r="F64" s="75" t="str">
        <f t="shared" si="65"/>
        <v xml:space="preserve"> </v>
      </c>
      <c r="G64" s="79"/>
      <c r="H64" s="75" t="str">
        <f t="shared" si="66"/>
        <v xml:space="preserve"> </v>
      </c>
      <c r="I64" s="79"/>
      <c r="J64" s="74" t="str">
        <f t="shared" si="67"/>
        <v xml:space="preserve"> </v>
      </c>
      <c r="K64" s="79"/>
      <c r="L64" s="74" t="str">
        <f t="shared" si="68"/>
        <v xml:space="preserve"> </v>
      </c>
      <c r="M64" s="79"/>
      <c r="N64" s="75" t="str">
        <f t="shared" si="69"/>
        <v xml:space="preserve"> </v>
      </c>
      <c r="O64" s="79"/>
      <c r="P64" s="75" t="str">
        <f t="shared" si="70"/>
        <v xml:space="preserve"> </v>
      </c>
      <c r="Q64" s="79"/>
      <c r="R64" s="75" t="str">
        <f t="shared" si="71"/>
        <v xml:space="preserve"> </v>
      </c>
      <c r="S64" s="79"/>
      <c r="T64" s="75" t="str">
        <f t="shared" si="72"/>
        <v xml:space="preserve"> </v>
      </c>
      <c r="U64" s="79"/>
      <c r="V64" s="75" t="str">
        <f t="shared" si="73"/>
        <v xml:space="preserve"> </v>
      </c>
      <c r="W64" s="10">
        <f t="shared" si="74"/>
        <v>0</v>
      </c>
      <c r="X64" s="10">
        <f t="shared" si="74"/>
        <v>0</v>
      </c>
      <c r="Y64" s="10" t="str">
        <f t="shared" si="74"/>
        <v xml:space="preserve"> </v>
      </c>
      <c r="Z64" s="10" t="str">
        <f t="shared" si="74"/>
        <v xml:space="preserve"> </v>
      </c>
      <c r="AA64" s="10">
        <f t="shared" si="74"/>
        <v>0</v>
      </c>
      <c r="AB64" s="35"/>
    </row>
    <row r="65" spans="1:28" ht="18.75" customHeight="1" x14ac:dyDescent="0.25">
      <c r="A65" s="156"/>
      <c r="B65" s="6"/>
      <c r="C65" s="78"/>
      <c r="D65" s="74" t="str">
        <f t="shared" si="64"/>
        <v xml:space="preserve"> </v>
      </c>
      <c r="E65" s="78"/>
      <c r="F65" s="74" t="str">
        <f t="shared" si="65"/>
        <v xml:space="preserve"> </v>
      </c>
      <c r="G65" s="78"/>
      <c r="H65" s="74" t="str">
        <f t="shared" si="66"/>
        <v xml:space="preserve"> </v>
      </c>
      <c r="I65" s="78"/>
      <c r="J65" s="74" t="str">
        <f t="shared" si="67"/>
        <v xml:space="preserve"> </v>
      </c>
      <c r="K65" s="78"/>
      <c r="L65" s="74" t="str">
        <f t="shared" si="68"/>
        <v xml:space="preserve"> </v>
      </c>
      <c r="M65" s="78"/>
      <c r="N65" s="74" t="str">
        <f t="shared" si="69"/>
        <v xml:space="preserve"> </v>
      </c>
      <c r="O65" s="78"/>
      <c r="P65" s="74" t="str">
        <f t="shared" si="70"/>
        <v xml:space="preserve"> </v>
      </c>
      <c r="Q65" s="78"/>
      <c r="R65" s="74" t="str">
        <f t="shared" si="71"/>
        <v xml:space="preserve"> </v>
      </c>
      <c r="S65" s="78"/>
      <c r="T65" s="74" t="str">
        <f t="shared" si="72"/>
        <v xml:space="preserve"> </v>
      </c>
      <c r="U65" s="78"/>
      <c r="V65" s="74" t="str">
        <f t="shared" si="73"/>
        <v xml:space="preserve"> </v>
      </c>
      <c r="W65" s="10">
        <f t="shared" si="74"/>
        <v>0</v>
      </c>
      <c r="X65" s="10">
        <f t="shared" si="74"/>
        <v>0</v>
      </c>
      <c r="Y65" s="10" t="str">
        <f t="shared" si="74"/>
        <v xml:space="preserve"> </v>
      </c>
      <c r="Z65" s="10" t="str">
        <f t="shared" si="74"/>
        <v xml:space="preserve"> </v>
      </c>
      <c r="AA65" s="10">
        <f t="shared" si="74"/>
        <v>0</v>
      </c>
      <c r="AB65" s="35"/>
    </row>
    <row r="66" spans="1:28" ht="18.75" customHeight="1" x14ac:dyDescent="0.25">
      <c r="A66" s="156"/>
      <c r="B66" s="6"/>
      <c r="C66" s="78"/>
      <c r="D66" s="74" t="str">
        <f t="shared" ref="D66:D71" si="75">IF(C66= ""," ",IF(C66=0,0,IF(C66&gt;20,5,-5*C66+105)))</f>
        <v xml:space="preserve"> </v>
      </c>
      <c r="E66" s="78"/>
      <c r="F66" s="74" t="str">
        <f t="shared" ref="F66:F71" si="76">IF(E66= ""," ",IF(E66=0,0,IF(E66&gt;20,5,-5*E66+105)))</f>
        <v xml:space="preserve"> </v>
      </c>
      <c r="G66" s="78"/>
      <c r="H66" s="74" t="str">
        <f t="shared" ref="H66:H71" si="77">IF(G66= ""," ",IF(G66=0,0,IF(G66&gt;20,5,-5*G66+105)))</f>
        <v xml:space="preserve"> </v>
      </c>
      <c r="I66" s="78"/>
      <c r="J66" s="74" t="str">
        <f t="shared" ref="J66:J71" si="78">IF(I66= ""," ",IF(I66=0,0,IF(I66&gt;20,5,-5*I66+105)))</f>
        <v xml:space="preserve"> </v>
      </c>
      <c r="K66" s="78"/>
      <c r="L66" s="74" t="str">
        <f t="shared" ref="L66:L71" si="79">IF(K66= ""," ",IF(K66=0,0,IF(K66&gt;20,5,-5*K66+105)))</f>
        <v xml:space="preserve"> </v>
      </c>
      <c r="M66" s="78"/>
      <c r="N66" s="74" t="str">
        <f t="shared" si="69"/>
        <v xml:space="preserve"> </v>
      </c>
      <c r="O66" s="78"/>
      <c r="P66" s="74" t="str">
        <f t="shared" si="70"/>
        <v xml:space="preserve"> </v>
      </c>
      <c r="Q66" s="78"/>
      <c r="R66" s="74" t="str">
        <f t="shared" si="71"/>
        <v xml:space="preserve"> </v>
      </c>
      <c r="S66" s="78"/>
      <c r="T66" s="74" t="str">
        <f t="shared" si="72"/>
        <v xml:space="preserve"> </v>
      </c>
      <c r="U66" s="78"/>
      <c r="V66" s="74" t="str">
        <f t="shared" si="73"/>
        <v xml:space="preserve"> </v>
      </c>
      <c r="W66" s="10">
        <f t="shared" ref="W66:AA71" si="80">W90</f>
        <v>0</v>
      </c>
      <c r="X66" s="10">
        <f t="shared" si="80"/>
        <v>0</v>
      </c>
      <c r="Y66" s="10" t="str">
        <f t="shared" si="80"/>
        <v xml:space="preserve"> </v>
      </c>
      <c r="Z66" s="10" t="str">
        <f t="shared" si="80"/>
        <v xml:space="preserve"> </v>
      </c>
      <c r="AA66" s="10">
        <f t="shared" si="80"/>
        <v>0</v>
      </c>
      <c r="AB66" s="35"/>
    </row>
    <row r="67" spans="1:28" ht="18.75" customHeight="1" x14ac:dyDescent="0.25">
      <c r="A67" s="156"/>
      <c r="B67" s="7"/>
      <c r="C67" s="79"/>
      <c r="D67" s="75" t="str">
        <f t="shared" si="75"/>
        <v xml:space="preserve"> </v>
      </c>
      <c r="E67" s="79"/>
      <c r="F67" s="75" t="str">
        <f t="shared" si="76"/>
        <v xml:space="preserve"> </v>
      </c>
      <c r="G67" s="79"/>
      <c r="H67" s="75" t="str">
        <f t="shared" si="77"/>
        <v xml:space="preserve"> </v>
      </c>
      <c r="I67" s="79"/>
      <c r="J67" s="75" t="str">
        <f t="shared" si="78"/>
        <v xml:space="preserve"> </v>
      </c>
      <c r="K67" s="79"/>
      <c r="L67" s="75" t="str">
        <f t="shared" si="79"/>
        <v xml:space="preserve"> </v>
      </c>
      <c r="M67" s="79"/>
      <c r="N67" s="75" t="str">
        <f t="shared" si="69"/>
        <v xml:space="preserve"> </v>
      </c>
      <c r="O67" s="79"/>
      <c r="P67" s="75" t="str">
        <f t="shared" si="70"/>
        <v xml:space="preserve"> </v>
      </c>
      <c r="Q67" s="79"/>
      <c r="R67" s="80" t="str">
        <f t="shared" si="71"/>
        <v xml:space="preserve"> </v>
      </c>
      <c r="S67" s="79"/>
      <c r="T67" s="80" t="str">
        <f t="shared" si="72"/>
        <v xml:space="preserve"> </v>
      </c>
      <c r="U67" s="79"/>
      <c r="V67" s="80" t="str">
        <f t="shared" si="73"/>
        <v xml:space="preserve"> </v>
      </c>
      <c r="W67" s="10">
        <f t="shared" si="80"/>
        <v>0</v>
      </c>
      <c r="X67" s="10">
        <f t="shared" si="80"/>
        <v>0</v>
      </c>
      <c r="Y67" s="10" t="str">
        <f t="shared" si="80"/>
        <v xml:space="preserve"> </v>
      </c>
      <c r="Z67" s="10" t="str">
        <f t="shared" si="80"/>
        <v xml:space="preserve"> </v>
      </c>
      <c r="AA67" s="10">
        <f t="shared" si="80"/>
        <v>0</v>
      </c>
      <c r="AB67" s="35"/>
    </row>
    <row r="68" spans="1:28" ht="18.75" customHeight="1" x14ac:dyDescent="0.25">
      <c r="A68" s="156"/>
      <c r="B68" s="6"/>
      <c r="C68" s="78"/>
      <c r="D68" s="74" t="str">
        <f t="shared" si="75"/>
        <v xml:space="preserve"> </v>
      </c>
      <c r="E68" s="78"/>
      <c r="F68" s="74" t="str">
        <f t="shared" si="76"/>
        <v xml:space="preserve"> </v>
      </c>
      <c r="G68" s="78"/>
      <c r="H68" s="74" t="str">
        <f t="shared" si="77"/>
        <v xml:space="preserve"> </v>
      </c>
      <c r="I68" s="78"/>
      <c r="J68" s="74" t="str">
        <f t="shared" si="78"/>
        <v xml:space="preserve"> </v>
      </c>
      <c r="K68" s="78"/>
      <c r="L68" s="74" t="str">
        <f t="shared" si="79"/>
        <v xml:space="preserve"> </v>
      </c>
      <c r="M68" s="78"/>
      <c r="N68" s="74" t="str">
        <f t="shared" si="69"/>
        <v xml:space="preserve"> </v>
      </c>
      <c r="O68" s="78"/>
      <c r="P68" s="74" t="str">
        <f t="shared" si="70"/>
        <v xml:space="preserve"> </v>
      </c>
      <c r="Q68" s="78"/>
      <c r="R68" s="74" t="str">
        <f t="shared" si="71"/>
        <v xml:space="preserve"> </v>
      </c>
      <c r="S68" s="78"/>
      <c r="T68" s="74" t="str">
        <f t="shared" si="72"/>
        <v xml:space="preserve"> </v>
      </c>
      <c r="U68" s="78"/>
      <c r="V68" s="74" t="str">
        <f t="shared" si="73"/>
        <v xml:space="preserve"> </v>
      </c>
      <c r="W68" s="10">
        <f t="shared" si="80"/>
        <v>0</v>
      </c>
      <c r="X68" s="10">
        <f t="shared" si="80"/>
        <v>0</v>
      </c>
      <c r="Y68" s="10" t="str">
        <f t="shared" si="80"/>
        <v xml:space="preserve"> </v>
      </c>
      <c r="Z68" s="10" t="str">
        <f t="shared" si="80"/>
        <v xml:space="preserve"> </v>
      </c>
      <c r="AA68" s="10">
        <f t="shared" si="80"/>
        <v>0</v>
      </c>
      <c r="AB68" s="35"/>
    </row>
    <row r="69" spans="1:28" ht="18.75" customHeight="1" x14ac:dyDescent="0.25">
      <c r="A69" s="156"/>
      <c r="B69" s="7"/>
      <c r="C69" s="79"/>
      <c r="D69" s="75" t="str">
        <f t="shared" si="75"/>
        <v xml:space="preserve"> </v>
      </c>
      <c r="E69" s="79"/>
      <c r="F69" s="75" t="str">
        <f t="shared" si="76"/>
        <v xml:space="preserve"> </v>
      </c>
      <c r="G69" s="79"/>
      <c r="H69" s="75" t="str">
        <f t="shared" si="77"/>
        <v xml:space="preserve"> </v>
      </c>
      <c r="I69" s="79"/>
      <c r="J69" s="75" t="str">
        <f t="shared" si="78"/>
        <v xml:space="preserve"> </v>
      </c>
      <c r="K69" s="79"/>
      <c r="L69" s="75" t="str">
        <f t="shared" si="79"/>
        <v xml:space="preserve"> </v>
      </c>
      <c r="M69" s="79"/>
      <c r="N69" s="75" t="str">
        <f t="shared" si="69"/>
        <v xml:space="preserve"> </v>
      </c>
      <c r="O69" s="79"/>
      <c r="P69" s="75" t="str">
        <f t="shared" si="70"/>
        <v xml:space="preserve"> </v>
      </c>
      <c r="Q69" s="79"/>
      <c r="R69" s="75" t="str">
        <f t="shared" si="71"/>
        <v xml:space="preserve"> </v>
      </c>
      <c r="S69" s="79"/>
      <c r="T69" s="75" t="str">
        <f t="shared" si="72"/>
        <v xml:space="preserve"> </v>
      </c>
      <c r="U69" s="79"/>
      <c r="V69" s="75" t="str">
        <f t="shared" si="73"/>
        <v xml:space="preserve"> </v>
      </c>
      <c r="W69" s="10">
        <f t="shared" si="80"/>
        <v>0</v>
      </c>
      <c r="X69" s="10">
        <f t="shared" si="80"/>
        <v>0</v>
      </c>
      <c r="Y69" s="10" t="str">
        <f t="shared" si="80"/>
        <v xml:space="preserve"> </v>
      </c>
      <c r="Z69" s="10" t="str">
        <f t="shared" si="80"/>
        <v xml:space="preserve"> </v>
      </c>
      <c r="AA69" s="10">
        <f t="shared" si="80"/>
        <v>0</v>
      </c>
      <c r="AB69" s="35"/>
    </row>
    <row r="70" spans="1:28" ht="18.75" customHeight="1" x14ac:dyDescent="0.25">
      <c r="A70" s="34"/>
      <c r="B70" s="7"/>
      <c r="C70" s="79"/>
      <c r="D70" s="75" t="str">
        <f t="shared" si="75"/>
        <v xml:space="preserve"> </v>
      </c>
      <c r="E70" s="79"/>
      <c r="F70" s="75" t="str">
        <f t="shared" si="76"/>
        <v xml:space="preserve"> </v>
      </c>
      <c r="G70" s="79"/>
      <c r="H70" s="75" t="str">
        <f t="shared" si="77"/>
        <v xml:space="preserve"> </v>
      </c>
      <c r="I70" s="79"/>
      <c r="J70" s="75" t="str">
        <f t="shared" si="78"/>
        <v xml:space="preserve"> </v>
      </c>
      <c r="K70" s="79"/>
      <c r="L70" s="75" t="str">
        <f t="shared" si="79"/>
        <v xml:space="preserve"> </v>
      </c>
      <c r="M70" s="79"/>
      <c r="N70" s="75" t="str">
        <f t="shared" si="69"/>
        <v xml:space="preserve"> </v>
      </c>
      <c r="O70" s="79"/>
      <c r="P70" s="75" t="str">
        <f t="shared" si="70"/>
        <v xml:space="preserve"> </v>
      </c>
      <c r="Q70" s="79"/>
      <c r="R70" s="75" t="str">
        <f t="shared" si="71"/>
        <v xml:space="preserve"> </v>
      </c>
      <c r="S70" s="79"/>
      <c r="T70" s="75" t="str">
        <f t="shared" si="72"/>
        <v xml:space="preserve"> </v>
      </c>
      <c r="U70" s="79"/>
      <c r="V70" s="75" t="str">
        <f t="shared" si="73"/>
        <v xml:space="preserve"> </v>
      </c>
      <c r="W70" s="10">
        <f t="shared" si="80"/>
        <v>0</v>
      </c>
      <c r="X70" s="10">
        <f t="shared" si="80"/>
        <v>0</v>
      </c>
      <c r="Y70" s="10" t="str">
        <f t="shared" si="80"/>
        <v xml:space="preserve"> </v>
      </c>
      <c r="Z70" s="10" t="str">
        <f t="shared" si="80"/>
        <v xml:space="preserve"> </v>
      </c>
      <c r="AA70" s="10">
        <f t="shared" si="80"/>
        <v>0</v>
      </c>
      <c r="AB70" s="35"/>
    </row>
    <row r="71" spans="1:28" ht="18.75" customHeight="1" thickBot="1" x14ac:dyDescent="0.3">
      <c r="A71" s="34"/>
      <c r="B71" s="8"/>
      <c r="C71" s="81"/>
      <c r="D71" s="76" t="str">
        <f t="shared" si="75"/>
        <v xml:space="preserve"> </v>
      </c>
      <c r="E71" s="81"/>
      <c r="F71" s="76" t="str">
        <f t="shared" si="76"/>
        <v xml:space="preserve"> </v>
      </c>
      <c r="G71" s="81"/>
      <c r="H71" s="76" t="str">
        <f t="shared" si="77"/>
        <v xml:space="preserve"> </v>
      </c>
      <c r="I71" s="81"/>
      <c r="J71" s="76" t="str">
        <f t="shared" si="78"/>
        <v xml:space="preserve"> </v>
      </c>
      <c r="K71" s="81"/>
      <c r="L71" s="76" t="str">
        <f t="shared" si="79"/>
        <v xml:space="preserve"> </v>
      </c>
      <c r="M71" s="81"/>
      <c r="N71" s="76" t="str">
        <f t="shared" si="69"/>
        <v xml:space="preserve"> </v>
      </c>
      <c r="O71" s="81"/>
      <c r="P71" s="76" t="str">
        <f t="shared" si="70"/>
        <v xml:space="preserve"> </v>
      </c>
      <c r="Q71" s="81"/>
      <c r="R71" s="76" t="str">
        <f t="shared" si="71"/>
        <v xml:space="preserve"> </v>
      </c>
      <c r="S71" s="81"/>
      <c r="T71" s="76" t="str">
        <f t="shared" si="72"/>
        <v xml:space="preserve"> </v>
      </c>
      <c r="U71" s="81"/>
      <c r="V71" s="76" t="str">
        <f t="shared" si="73"/>
        <v xml:space="preserve"> </v>
      </c>
      <c r="W71" s="11">
        <f t="shared" si="80"/>
        <v>0</v>
      </c>
      <c r="X71" s="11">
        <f t="shared" si="80"/>
        <v>0</v>
      </c>
      <c r="Y71" s="11" t="str">
        <f t="shared" si="80"/>
        <v xml:space="preserve"> </v>
      </c>
      <c r="Z71" s="11" t="str">
        <f t="shared" si="80"/>
        <v xml:space="preserve"> </v>
      </c>
      <c r="AA71" s="11">
        <f t="shared" si="80"/>
        <v>0</v>
      </c>
      <c r="AB71" s="35"/>
    </row>
    <row r="72" spans="1:28" ht="15.75" thickBot="1" x14ac:dyDescent="0.3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</row>
    <row r="75" spans="1:28" hidden="1" x14ac:dyDescent="0.25"/>
    <row r="76" spans="1:28" hidden="1" x14ac:dyDescent="0.25">
      <c r="B76" s="12" t="str">
        <f t="shared" ref="B76:B81" si="81">B52</f>
        <v>Peter Medeiros Jr</v>
      </c>
      <c r="C76" s="13"/>
      <c r="D76" s="14">
        <f t="shared" ref="D76:D95" si="82">D52</f>
        <v>95</v>
      </c>
      <c r="E76" s="13"/>
      <c r="F76" s="14">
        <f t="shared" ref="F76:F95" si="83">F52</f>
        <v>90</v>
      </c>
      <c r="G76" s="13"/>
      <c r="H76" s="14">
        <f t="shared" ref="H76:H95" si="84">H52</f>
        <v>85</v>
      </c>
      <c r="I76" s="13"/>
      <c r="J76" s="14">
        <f t="shared" ref="J76:J95" si="85">J52</f>
        <v>95</v>
      </c>
      <c r="K76" s="13"/>
      <c r="L76" s="14">
        <f t="shared" ref="L76:L95" si="86">L52</f>
        <v>90</v>
      </c>
      <c r="M76" s="13"/>
      <c r="N76" s="14">
        <f t="shared" ref="N76:N95" si="87">N52</f>
        <v>90</v>
      </c>
      <c r="O76" s="13"/>
      <c r="P76" s="14">
        <f t="shared" ref="P76:P95" si="88">P52</f>
        <v>80</v>
      </c>
      <c r="Q76" s="15"/>
      <c r="R76" s="16">
        <f t="shared" ref="R76:R95" si="89">R52</f>
        <v>90</v>
      </c>
      <c r="S76" s="15"/>
      <c r="T76" s="16">
        <f t="shared" ref="T76:V95" si="90">T52</f>
        <v>95</v>
      </c>
      <c r="U76" s="15"/>
      <c r="V76" s="16" t="str">
        <f t="shared" si="90"/>
        <v xml:space="preserve"> </v>
      </c>
      <c r="W76" s="17">
        <f t="shared" ref="W76:W83" si="91">COUNTIF(C76:V76,"&gt;0") * 5</f>
        <v>45</v>
      </c>
      <c r="X76" s="17">
        <f t="shared" ref="X76:X83" si="92">SUM(C76:W76)</f>
        <v>855</v>
      </c>
      <c r="Y76" s="17">
        <f t="shared" ref="Y76:Y95" si="93">IF(AB76&lt;23," ",SUM(C76:V76)-SMALL(C76:V76,1)-SMALL(C76:V76,2)-SMALL(C76:V76,3)+W76)</f>
        <v>600</v>
      </c>
      <c r="Z76" s="17">
        <f>IF(Y76=" "," ",RANK(Y76,$Y$76:$Y$95))</f>
        <v>3</v>
      </c>
      <c r="AA76" s="17">
        <f t="shared" ref="AA76:AA83" si="94">COUNTIF(C76:V76,100)</f>
        <v>0</v>
      </c>
      <c r="AB76" s="17">
        <f>COUNTIF(C76:V76,"&gt;=0") * 5</f>
        <v>45</v>
      </c>
    </row>
    <row r="77" spans="1:28" hidden="1" x14ac:dyDescent="0.25">
      <c r="B77" s="18" t="str">
        <f t="shared" si="81"/>
        <v>Peter Lentros</v>
      </c>
      <c r="C77" s="19"/>
      <c r="D77" s="20">
        <f t="shared" si="82"/>
        <v>100</v>
      </c>
      <c r="E77" s="19"/>
      <c r="F77" s="20">
        <f t="shared" si="83"/>
        <v>0</v>
      </c>
      <c r="G77" s="19"/>
      <c r="H77" s="20">
        <f t="shared" si="84"/>
        <v>100</v>
      </c>
      <c r="I77" s="19"/>
      <c r="J77" s="20">
        <f t="shared" si="85"/>
        <v>100</v>
      </c>
      <c r="K77" s="19"/>
      <c r="L77" s="20">
        <f t="shared" si="86"/>
        <v>95</v>
      </c>
      <c r="M77" s="19"/>
      <c r="N77" s="20">
        <f t="shared" si="87"/>
        <v>95</v>
      </c>
      <c r="O77" s="19"/>
      <c r="P77" s="20">
        <f t="shared" si="88"/>
        <v>100</v>
      </c>
      <c r="Q77" s="21"/>
      <c r="R77" s="22">
        <f t="shared" si="89"/>
        <v>0</v>
      </c>
      <c r="S77" s="21"/>
      <c r="T77" s="22">
        <f t="shared" si="90"/>
        <v>90</v>
      </c>
      <c r="U77" s="21"/>
      <c r="V77" s="22" t="str">
        <f t="shared" si="90"/>
        <v xml:space="preserve"> </v>
      </c>
      <c r="W77" s="23">
        <f t="shared" si="91"/>
        <v>35</v>
      </c>
      <c r="X77" s="23">
        <f t="shared" si="92"/>
        <v>715</v>
      </c>
      <c r="Y77" s="23">
        <f t="shared" si="93"/>
        <v>625</v>
      </c>
      <c r="Z77" s="23">
        <f t="shared" ref="Z77:Z95" si="95">IF(Y77=" "," ",RANK(Y77,$Y$76:$Y$95))</f>
        <v>1</v>
      </c>
      <c r="AA77" s="23">
        <f t="shared" si="94"/>
        <v>4</v>
      </c>
      <c r="AB77" s="23">
        <f t="shared" ref="AB77:AB95" si="96">COUNTIF(C77:V77,"&gt;=0") * 5</f>
        <v>45</v>
      </c>
    </row>
    <row r="78" spans="1:28" hidden="1" x14ac:dyDescent="0.25">
      <c r="B78" s="18" t="str">
        <f t="shared" si="81"/>
        <v>Ryan Archambeault</v>
      </c>
      <c r="C78" s="19"/>
      <c r="D78" s="20">
        <f t="shared" si="82"/>
        <v>0</v>
      </c>
      <c r="E78" s="19"/>
      <c r="F78" s="20">
        <f t="shared" si="83"/>
        <v>0</v>
      </c>
      <c r="G78" s="19"/>
      <c r="H78" s="20">
        <f t="shared" si="84"/>
        <v>95</v>
      </c>
      <c r="I78" s="19"/>
      <c r="J78" s="20">
        <f t="shared" si="85"/>
        <v>90</v>
      </c>
      <c r="K78" s="19"/>
      <c r="L78" s="20">
        <f t="shared" si="86"/>
        <v>100</v>
      </c>
      <c r="M78" s="19"/>
      <c r="N78" s="20">
        <f t="shared" si="87"/>
        <v>85</v>
      </c>
      <c r="O78" s="19"/>
      <c r="P78" s="20">
        <f t="shared" si="88"/>
        <v>95</v>
      </c>
      <c r="Q78" s="21"/>
      <c r="R78" s="22">
        <f t="shared" si="89"/>
        <v>100</v>
      </c>
      <c r="S78" s="21"/>
      <c r="T78" s="22">
        <f t="shared" si="90"/>
        <v>100</v>
      </c>
      <c r="U78" s="21"/>
      <c r="V78" s="22" t="str">
        <f t="shared" si="90"/>
        <v xml:space="preserve"> </v>
      </c>
      <c r="W78" s="23">
        <f t="shared" si="91"/>
        <v>35</v>
      </c>
      <c r="X78" s="24">
        <f t="shared" si="92"/>
        <v>700</v>
      </c>
      <c r="Y78" s="24">
        <f t="shared" si="93"/>
        <v>615</v>
      </c>
      <c r="Z78" s="23">
        <f t="shared" si="95"/>
        <v>2</v>
      </c>
      <c r="AA78" s="24">
        <f t="shared" si="94"/>
        <v>3</v>
      </c>
      <c r="AB78" s="23">
        <f t="shared" si="96"/>
        <v>45</v>
      </c>
    </row>
    <row r="79" spans="1:28" hidden="1" x14ac:dyDescent="0.25">
      <c r="B79" s="18" t="str">
        <f t="shared" si="81"/>
        <v>Pete Medeiros</v>
      </c>
      <c r="C79" s="19"/>
      <c r="D79" s="20">
        <f t="shared" si="82"/>
        <v>80</v>
      </c>
      <c r="E79" s="19"/>
      <c r="F79" s="20">
        <f t="shared" si="83"/>
        <v>85</v>
      </c>
      <c r="G79" s="19"/>
      <c r="H79" s="20">
        <f t="shared" si="84"/>
        <v>80</v>
      </c>
      <c r="I79" s="19"/>
      <c r="J79" s="20">
        <f t="shared" si="85"/>
        <v>75</v>
      </c>
      <c r="K79" s="19"/>
      <c r="L79" s="20">
        <f t="shared" si="86"/>
        <v>80</v>
      </c>
      <c r="M79" s="19"/>
      <c r="N79" s="20">
        <f t="shared" si="87"/>
        <v>65</v>
      </c>
      <c r="O79" s="19"/>
      <c r="P79" s="20">
        <f t="shared" si="88"/>
        <v>65</v>
      </c>
      <c r="Q79" s="21"/>
      <c r="R79" s="22">
        <f t="shared" si="89"/>
        <v>95</v>
      </c>
      <c r="S79" s="21"/>
      <c r="T79" s="22">
        <f t="shared" si="90"/>
        <v>0</v>
      </c>
      <c r="U79" s="21"/>
      <c r="V79" s="22" t="str">
        <f t="shared" si="90"/>
        <v xml:space="preserve"> </v>
      </c>
      <c r="W79" s="23">
        <f t="shared" si="91"/>
        <v>40</v>
      </c>
      <c r="X79" s="24">
        <f t="shared" si="92"/>
        <v>665</v>
      </c>
      <c r="Y79" s="24">
        <f t="shared" si="93"/>
        <v>535</v>
      </c>
      <c r="Z79" s="23">
        <f t="shared" si="95"/>
        <v>4</v>
      </c>
      <c r="AA79" s="24">
        <f t="shared" si="94"/>
        <v>0</v>
      </c>
      <c r="AB79" s="23">
        <f t="shared" si="96"/>
        <v>45</v>
      </c>
    </row>
    <row r="80" spans="1:28" hidden="1" x14ac:dyDescent="0.25">
      <c r="B80" s="18" t="str">
        <f t="shared" si="81"/>
        <v>Tom Bussmann</v>
      </c>
      <c r="C80" s="19"/>
      <c r="D80" s="20">
        <f t="shared" si="82"/>
        <v>0</v>
      </c>
      <c r="E80" s="19"/>
      <c r="F80" s="20">
        <f t="shared" si="83"/>
        <v>100</v>
      </c>
      <c r="G80" s="19"/>
      <c r="H80" s="20">
        <f t="shared" si="84"/>
        <v>0</v>
      </c>
      <c r="I80" s="19"/>
      <c r="J80" s="20">
        <f t="shared" si="85"/>
        <v>80</v>
      </c>
      <c r="K80" s="19"/>
      <c r="L80" s="20">
        <f t="shared" si="86"/>
        <v>0</v>
      </c>
      <c r="M80" s="19"/>
      <c r="N80" s="20">
        <f t="shared" si="87"/>
        <v>100</v>
      </c>
      <c r="O80" s="19"/>
      <c r="P80" s="20">
        <f t="shared" si="88"/>
        <v>85</v>
      </c>
      <c r="Q80" s="21"/>
      <c r="R80" s="22">
        <f t="shared" si="89"/>
        <v>0</v>
      </c>
      <c r="S80" s="21"/>
      <c r="T80" s="22">
        <f t="shared" si="90"/>
        <v>0</v>
      </c>
      <c r="U80" s="21"/>
      <c r="V80" s="22" t="str">
        <f t="shared" si="90"/>
        <v xml:space="preserve"> </v>
      </c>
      <c r="W80" s="23">
        <f t="shared" si="91"/>
        <v>20</v>
      </c>
      <c r="X80" s="24">
        <f t="shared" si="92"/>
        <v>385</v>
      </c>
      <c r="Y80" s="24">
        <f t="shared" si="93"/>
        <v>385</v>
      </c>
      <c r="Z80" s="23">
        <f t="shared" si="95"/>
        <v>5</v>
      </c>
      <c r="AA80" s="24">
        <f t="shared" si="94"/>
        <v>2</v>
      </c>
      <c r="AB80" s="23">
        <f t="shared" si="96"/>
        <v>45</v>
      </c>
    </row>
    <row r="81" spans="2:28" hidden="1" x14ac:dyDescent="0.25">
      <c r="B81" s="18" t="str">
        <f t="shared" si="81"/>
        <v>Jimmy Colligan</v>
      </c>
      <c r="C81" s="19"/>
      <c r="D81" s="20">
        <f t="shared" si="82"/>
        <v>0</v>
      </c>
      <c r="E81" s="19"/>
      <c r="F81" s="20">
        <f t="shared" si="83"/>
        <v>0</v>
      </c>
      <c r="G81" s="19"/>
      <c r="H81" s="20">
        <f t="shared" si="84"/>
        <v>90</v>
      </c>
      <c r="I81" s="19"/>
      <c r="J81" s="20">
        <f t="shared" si="85"/>
        <v>85</v>
      </c>
      <c r="K81" s="19"/>
      <c r="L81" s="20">
        <f t="shared" si="86"/>
        <v>0</v>
      </c>
      <c r="M81" s="19"/>
      <c r="N81" s="20">
        <f t="shared" si="87"/>
        <v>80</v>
      </c>
      <c r="O81" s="19"/>
      <c r="P81" s="20">
        <f t="shared" si="88"/>
        <v>90</v>
      </c>
      <c r="Q81" s="21"/>
      <c r="R81" s="22">
        <f t="shared" si="89"/>
        <v>0</v>
      </c>
      <c r="S81" s="21"/>
      <c r="T81" s="22">
        <f t="shared" si="90"/>
        <v>0</v>
      </c>
      <c r="U81" s="21"/>
      <c r="V81" s="22" t="str">
        <f t="shared" si="90"/>
        <v xml:space="preserve"> </v>
      </c>
      <c r="W81" s="23">
        <f t="shared" si="91"/>
        <v>20</v>
      </c>
      <c r="X81" s="24">
        <f t="shared" si="92"/>
        <v>365</v>
      </c>
      <c r="Y81" s="24">
        <f t="shared" si="93"/>
        <v>365</v>
      </c>
      <c r="Z81" s="23">
        <f t="shared" si="95"/>
        <v>6</v>
      </c>
      <c r="AA81" s="24">
        <f t="shared" si="94"/>
        <v>0</v>
      </c>
      <c r="AB81" s="23">
        <f t="shared" si="96"/>
        <v>45</v>
      </c>
    </row>
    <row r="82" spans="2:28" hidden="1" x14ac:dyDescent="0.25">
      <c r="B82" s="18" t="str">
        <f t="shared" ref="B82:B94" si="97">B56</f>
        <v>Tom Bussmann</v>
      </c>
      <c r="C82" s="19"/>
      <c r="D82" s="20">
        <f t="shared" si="82"/>
        <v>90</v>
      </c>
      <c r="E82" s="19"/>
      <c r="F82" s="20">
        <f t="shared" si="83"/>
        <v>0</v>
      </c>
      <c r="G82" s="19"/>
      <c r="H82" s="20">
        <f t="shared" si="84"/>
        <v>0</v>
      </c>
      <c r="I82" s="19"/>
      <c r="J82" s="20">
        <f t="shared" si="85"/>
        <v>0</v>
      </c>
      <c r="K82" s="19"/>
      <c r="L82" s="20">
        <f t="shared" si="86"/>
        <v>85</v>
      </c>
      <c r="M82" s="19"/>
      <c r="N82" s="20">
        <f t="shared" si="87"/>
        <v>70</v>
      </c>
      <c r="O82" s="19"/>
      <c r="P82" s="20">
        <f t="shared" si="88"/>
        <v>75</v>
      </c>
      <c r="Q82" s="21"/>
      <c r="R82" s="22">
        <f t="shared" si="89"/>
        <v>0</v>
      </c>
      <c r="S82" s="21"/>
      <c r="T82" s="22">
        <f t="shared" si="90"/>
        <v>0</v>
      </c>
      <c r="U82" s="21"/>
      <c r="V82" s="22" t="str">
        <f t="shared" si="90"/>
        <v xml:space="preserve"> </v>
      </c>
      <c r="W82" s="23">
        <f t="shared" si="91"/>
        <v>20</v>
      </c>
      <c r="X82" s="24">
        <f t="shared" si="92"/>
        <v>340</v>
      </c>
      <c r="Y82" s="24">
        <f t="shared" si="93"/>
        <v>340</v>
      </c>
      <c r="Z82" s="23">
        <f t="shared" si="95"/>
        <v>7</v>
      </c>
      <c r="AA82" s="24">
        <f t="shared" si="94"/>
        <v>0</v>
      </c>
      <c r="AB82" s="23">
        <f t="shared" si="96"/>
        <v>45</v>
      </c>
    </row>
    <row r="83" spans="2:28" hidden="1" x14ac:dyDescent="0.25">
      <c r="B83" s="18" t="str">
        <f t="shared" si="97"/>
        <v>Jimmy Colligan</v>
      </c>
      <c r="C83" s="19"/>
      <c r="D83" s="20">
        <f t="shared" si="82"/>
        <v>0</v>
      </c>
      <c r="E83" s="19"/>
      <c r="F83" s="20">
        <f t="shared" si="83"/>
        <v>0</v>
      </c>
      <c r="G83" s="19"/>
      <c r="H83" s="20">
        <f t="shared" si="84"/>
        <v>0</v>
      </c>
      <c r="I83" s="19"/>
      <c r="J83" s="20">
        <f t="shared" si="85"/>
        <v>0</v>
      </c>
      <c r="K83" s="19"/>
      <c r="L83" s="20">
        <f t="shared" si="86"/>
        <v>75</v>
      </c>
      <c r="M83" s="19"/>
      <c r="N83" s="20">
        <f t="shared" si="87"/>
        <v>0</v>
      </c>
      <c r="O83" s="19"/>
      <c r="P83" s="20">
        <f t="shared" si="88"/>
        <v>70</v>
      </c>
      <c r="Q83" s="21"/>
      <c r="R83" s="22">
        <f t="shared" si="89"/>
        <v>0</v>
      </c>
      <c r="S83" s="21"/>
      <c r="T83" s="22">
        <f t="shared" si="90"/>
        <v>85</v>
      </c>
      <c r="U83" s="21"/>
      <c r="V83" s="22" t="str">
        <f t="shared" si="90"/>
        <v xml:space="preserve"> </v>
      </c>
      <c r="W83" s="23">
        <f t="shared" si="91"/>
        <v>15</v>
      </c>
      <c r="X83" s="24">
        <f t="shared" si="92"/>
        <v>245</v>
      </c>
      <c r="Y83" s="24">
        <f t="shared" si="93"/>
        <v>245</v>
      </c>
      <c r="Z83" s="23">
        <f t="shared" si="95"/>
        <v>8</v>
      </c>
      <c r="AA83" s="24">
        <f t="shared" si="94"/>
        <v>0</v>
      </c>
      <c r="AB83" s="23">
        <f t="shared" si="96"/>
        <v>45</v>
      </c>
    </row>
    <row r="84" spans="2:28" hidden="1" x14ac:dyDescent="0.25">
      <c r="B84" s="18" t="str">
        <f t="shared" si="97"/>
        <v>Eric Handel</v>
      </c>
      <c r="C84" s="19"/>
      <c r="D84" s="20">
        <f t="shared" si="82"/>
        <v>0</v>
      </c>
      <c r="E84" s="19"/>
      <c r="F84" s="20">
        <f t="shared" si="83"/>
        <v>0</v>
      </c>
      <c r="G84" s="19"/>
      <c r="H84" s="20">
        <f t="shared" si="84"/>
        <v>0</v>
      </c>
      <c r="I84" s="19"/>
      <c r="J84" s="20">
        <f t="shared" si="85"/>
        <v>0</v>
      </c>
      <c r="K84" s="19"/>
      <c r="L84" s="20">
        <f t="shared" si="86"/>
        <v>0</v>
      </c>
      <c r="M84" s="19"/>
      <c r="N84" s="20">
        <f t="shared" si="87"/>
        <v>75</v>
      </c>
      <c r="O84" s="19"/>
      <c r="P84" s="20">
        <f t="shared" si="88"/>
        <v>60</v>
      </c>
      <c r="Q84" s="21"/>
      <c r="R84" s="22">
        <f t="shared" si="89"/>
        <v>0</v>
      </c>
      <c r="S84" s="21"/>
      <c r="T84" s="22">
        <f t="shared" si="90"/>
        <v>80</v>
      </c>
      <c r="U84" s="21"/>
      <c r="V84" s="22" t="str">
        <f t="shared" si="90"/>
        <v xml:space="preserve"> </v>
      </c>
      <c r="W84" s="23">
        <f t="shared" ref="W84:W95" si="98">COUNTIF(C84:V84,"&gt;0") * 5</f>
        <v>15</v>
      </c>
      <c r="X84" s="24">
        <f t="shared" ref="X84:X95" si="99">SUM(C84:W84)</f>
        <v>230</v>
      </c>
      <c r="Y84" s="24">
        <f t="shared" si="93"/>
        <v>230</v>
      </c>
      <c r="Z84" s="23">
        <f t="shared" si="95"/>
        <v>9</v>
      </c>
      <c r="AA84" s="24">
        <f t="shared" ref="AA84:AA95" si="100">COUNTIF(C84:V84,100)</f>
        <v>0</v>
      </c>
      <c r="AB84" s="23">
        <f t="shared" si="96"/>
        <v>45</v>
      </c>
    </row>
    <row r="85" spans="2:28" hidden="1" x14ac:dyDescent="0.25">
      <c r="B85" s="18" t="str">
        <f t="shared" si="97"/>
        <v>Durf Hyson</v>
      </c>
      <c r="C85" s="19"/>
      <c r="D85" s="20">
        <f t="shared" si="82"/>
        <v>0</v>
      </c>
      <c r="E85" s="19"/>
      <c r="F85" s="20">
        <f t="shared" si="83"/>
        <v>95</v>
      </c>
      <c r="G85" s="19"/>
      <c r="H85" s="20">
        <f t="shared" si="84"/>
        <v>0</v>
      </c>
      <c r="I85" s="19"/>
      <c r="J85" s="20">
        <f t="shared" si="85"/>
        <v>0</v>
      </c>
      <c r="K85" s="19"/>
      <c r="L85" s="20">
        <f t="shared" si="86"/>
        <v>0</v>
      </c>
      <c r="M85" s="19"/>
      <c r="N85" s="20">
        <f t="shared" si="87"/>
        <v>0</v>
      </c>
      <c r="O85" s="19"/>
      <c r="P85" s="20">
        <f t="shared" si="88"/>
        <v>0</v>
      </c>
      <c r="Q85" s="21"/>
      <c r="R85" s="22">
        <f t="shared" si="89"/>
        <v>0</v>
      </c>
      <c r="S85" s="21"/>
      <c r="T85" s="22">
        <f t="shared" si="90"/>
        <v>0</v>
      </c>
      <c r="U85" s="21"/>
      <c r="V85" s="22" t="str">
        <f t="shared" si="90"/>
        <v xml:space="preserve"> </v>
      </c>
      <c r="W85" s="23">
        <f t="shared" si="98"/>
        <v>5</v>
      </c>
      <c r="X85" s="24">
        <f t="shared" si="99"/>
        <v>100</v>
      </c>
      <c r="Y85" s="24">
        <f t="shared" si="93"/>
        <v>100</v>
      </c>
      <c r="Z85" s="23">
        <f t="shared" si="95"/>
        <v>10</v>
      </c>
      <c r="AA85" s="24">
        <f t="shared" si="100"/>
        <v>0</v>
      </c>
      <c r="AB85" s="23">
        <f t="shared" si="96"/>
        <v>45</v>
      </c>
    </row>
    <row r="86" spans="2:28" hidden="1" x14ac:dyDescent="0.25">
      <c r="B86" s="18" t="str">
        <f t="shared" si="97"/>
        <v>Don Hall</v>
      </c>
      <c r="C86" s="19"/>
      <c r="D86" s="20">
        <f t="shared" si="82"/>
        <v>85</v>
      </c>
      <c r="E86" s="19"/>
      <c r="F86" s="20">
        <f t="shared" si="83"/>
        <v>0</v>
      </c>
      <c r="G86" s="19"/>
      <c r="H86" s="20">
        <f t="shared" si="84"/>
        <v>0</v>
      </c>
      <c r="I86" s="19"/>
      <c r="J86" s="20">
        <f t="shared" si="85"/>
        <v>0</v>
      </c>
      <c r="K86" s="19"/>
      <c r="L86" s="20">
        <f t="shared" si="86"/>
        <v>0</v>
      </c>
      <c r="M86" s="19"/>
      <c r="N86" s="20">
        <f t="shared" si="87"/>
        <v>0</v>
      </c>
      <c r="O86" s="19"/>
      <c r="P86" s="20">
        <f t="shared" si="88"/>
        <v>0</v>
      </c>
      <c r="Q86" s="21"/>
      <c r="R86" s="22">
        <f t="shared" si="89"/>
        <v>0</v>
      </c>
      <c r="S86" s="21"/>
      <c r="T86" s="22">
        <f t="shared" si="90"/>
        <v>0</v>
      </c>
      <c r="U86" s="21"/>
      <c r="V86" s="22" t="str">
        <f t="shared" si="90"/>
        <v xml:space="preserve"> </v>
      </c>
      <c r="W86" s="23">
        <f t="shared" si="98"/>
        <v>5</v>
      </c>
      <c r="X86" s="24">
        <f t="shared" si="99"/>
        <v>90</v>
      </c>
      <c r="Y86" s="24">
        <f t="shared" si="93"/>
        <v>90</v>
      </c>
      <c r="Z86" s="23">
        <f t="shared" si="95"/>
        <v>11</v>
      </c>
      <c r="AA86" s="24">
        <f t="shared" si="100"/>
        <v>0</v>
      </c>
      <c r="AB86" s="23">
        <f t="shared" si="96"/>
        <v>45</v>
      </c>
    </row>
    <row r="87" spans="2:28" hidden="1" x14ac:dyDescent="0.25">
      <c r="B87" s="18" t="str">
        <f t="shared" si="97"/>
        <v>Nick Kanan</v>
      </c>
      <c r="C87" s="19"/>
      <c r="D87" s="20" t="str">
        <f t="shared" si="82"/>
        <v xml:space="preserve"> </v>
      </c>
      <c r="E87" s="19"/>
      <c r="F87" s="20" t="str">
        <f t="shared" si="83"/>
        <v xml:space="preserve"> </v>
      </c>
      <c r="G87" s="19"/>
      <c r="H87" s="20" t="str">
        <f t="shared" si="84"/>
        <v xml:space="preserve"> </v>
      </c>
      <c r="I87" s="19"/>
      <c r="J87" s="20" t="str">
        <f t="shared" si="85"/>
        <v xml:space="preserve"> </v>
      </c>
      <c r="K87" s="19"/>
      <c r="L87" s="20" t="str">
        <f t="shared" si="86"/>
        <v xml:space="preserve"> </v>
      </c>
      <c r="M87" s="19"/>
      <c r="N87" s="20" t="str">
        <f t="shared" si="87"/>
        <v xml:space="preserve"> </v>
      </c>
      <c r="O87" s="19"/>
      <c r="P87" s="20" t="str">
        <f t="shared" si="88"/>
        <v xml:space="preserve"> </v>
      </c>
      <c r="Q87" s="21"/>
      <c r="R87" s="22" t="str">
        <f t="shared" si="89"/>
        <v xml:space="preserve"> </v>
      </c>
      <c r="S87" s="21"/>
      <c r="T87" s="22" t="str">
        <f t="shared" si="90"/>
        <v xml:space="preserve"> </v>
      </c>
      <c r="U87" s="21"/>
      <c r="V87" s="22" t="str">
        <f t="shared" si="90"/>
        <v xml:space="preserve"> </v>
      </c>
      <c r="W87" s="23">
        <f t="shared" si="98"/>
        <v>0</v>
      </c>
      <c r="X87" s="24">
        <f t="shared" si="99"/>
        <v>0</v>
      </c>
      <c r="Y87" s="24" t="str">
        <f t="shared" si="93"/>
        <v xml:space="preserve"> </v>
      </c>
      <c r="Z87" s="23" t="str">
        <f t="shared" si="95"/>
        <v xml:space="preserve"> </v>
      </c>
      <c r="AA87" s="24">
        <f t="shared" si="100"/>
        <v>0</v>
      </c>
      <c r="AB87" s="23">
        <f t="shared" si="96"/>
        <v>0</v>
      </c>
    </row>
    <row r="88" spans="2:28" hidden="1" x14ac:dyDescent="0.25">
      <c r="B88" s="18" t="str">
        <f t="shared" si="97"/>
        <v>George Medeiros</v>
      </c>
      <c r="C88" s="19"/>
      <c r="D88" s="20" t="str">
        <f t="shared" si="82"/>
        <v xml:space="preserve"> </v>
      </c>
      <c r="E88" s="19"/>
      <c r="F88" s="20" t="str">
        <f t="shared" si="83"/>
        <v xml:space="preserve"> </v>
      </c>
      <c r="G88" s="19"/>
      <c r="H88" s="20" t="str">
        <f t="shared" si="84"/>
        <v xml:space="preserve"> </v>
      </c>
      <c r="I88" s="19"/>
      <c r="J88" s="20" t="str">
        <f t="shared" si="85"/>
        <v xml:space="preserve"> </v>
      </c>
      <c r="K88" s="19"/>
      <c r="L88" s="20" t="str">
        <f t="shared" si="86"/>
        <v xml:space="preserve"> </v>
      </c>
      <c r="M88" s="19"/>
      <c r="N88" s="20" t="str">
        <f t="shared" si="87"/>
        <v xml:space="preserve"> </v>
      </c>
      <c r="O88" s="19"/>
      <c r="P88" s="20" t="str">
        <f t="shared" si="88"/>
        <v xml:space="preserve"> </v>
      </c>
      <c r="Q88" s="21"/>
      <c r="R88" s="22" t="str">
        <f t="shared" si="89"/>
        <v xml:space="preserve"> </v>
      </c>
      <c r="S88" s="21"/>
      <c r="T88" s="22" t="str">
        <f t="shared" si="90"/>
        <v xml:space="preserve"> </v>
      </c>
      <c r="U88" s="21"/>
      <c r="V88" s="22" t="str">
        <f t="shared" si="90"/>
        <v xml:space="preserve"> </v>
      </c>
      <c r="W88" s="23">
        <f t="shared" si="98"/>
        <v>0</v>
      </c>
      <c r="X88" s="24">
        <f t="shared" si="99"/>
        <v>0</v>
      </c>
      <c r="Y88" s="24" t="str">
        <f t="shared" si="93"/>
        <v xml:space="preserve"> </v>
      </c>
      <c r="Z88" s="23" t="str">
        <f t="shared" si="95"/>
        <v xml:space="preserve"> </v>
      </c>
      <c r="AA88" s="24">
        <f t="shared" si="100"/>
        <v>0</v>
      </c>
      <c r="AB88" s="23">
        <f t="shared" si="96"/>
        <v>0</v>
      </c>
    </row>
    <row r="89" spans="2:28" hidden="1" x14ac:dyDescent="0.25">
      <c r="B89" s="18">
        <f t="shared" si="97"/>
        <v>0</v>
      </c>
      <c r="C89" s="19"/>
      <c r="D89" s="20" t="str">
        <f t="shared" si="82"/>
        <v xml:space="preserve"> </v>
      </c>
      <c r="E89" s="19"/>
      <c r="F89" s="20" t="str">
        <f t="shared" si="83"/>
        <v xml:space="preserve"> </v>
      </c>
      <c r="G89" s="19"/>
      <c r="H89" s="20" t="str">
        <f t="shared" si="84"/>
        <v xml:space="preserve"> </v>
      </c>
      <c r="I89" s="19"/>
      <c r="J89" s="20" t="str">
        <f t="shared" si="85"/>
        <v xml:space="preserve"> </v>
      </c>
      <c r="K89" s="19"/>
      <c r="L89" s="20" t="str">
        <f t="shared" si="86"/>
        <v xml:space="preserve"> </v>
      </c>
      <c r="M89" s="19"/>
      <c r="N89" s="20" t="str">
        <f t="shared" si="87"/>
        <v xml:space="preserve"> </v>
      </c>
      <c r="O89" s="19"/>
      <c r="P89" s="20" t="str">
        <f t="shared" si="88"/>
        <v xml:space="preserve"> </v>
      </c>
      <c r="Q89" s="21"/>
      <c r="R89" s="22" t="str">
        <f t="shared" si="89"/>
        <v xml:space="preserve"> </v>
      </c>
      <c r="S89" s="21"/>
      <c r="T89" s="22" t="str">
        <f t="shared" si="90"/>
        <v xml:space="preserve"> </v>
      </c>
      <c r="U89" s="21"/>
      <c r="V89" s="22" t="str">
        <f t="shared" si="90"/>
        <v xml:space="preserve"> </v>
      </c>
      <c r="W89" s="23">
        <f t="shared" si="98"/>
        <v>0</v>
      </c>
      <c r="X89" s="24">
        <f t="shared" si="99"/>
        <v>0</v>
      </c>
      <c r="Y89" s="24" t="str">
        <f t="shared" si="93"/>
        <v xml:space="preserve"> </v>
      </c>
      <c r="Z89" s="23" t="str">
        <f t="shared" si="95"/>
        <v xml:space="preserve"> </v>
      </c>
      <c r="AA89" s="24">
        <f t="shared" si="100"/>
        <v>0</v>
      </c>
      <c r="AB89" s="23">
        <f t="shared" si="96"/>
        <v>0</v>
      </c>
    </row>
    <row r="90" spans="2:28" hidden="1" x14ac:dyDescent="0.25">
      <c r="B90" s="18">
        <f t="shared" si="97"/>
        <v>0</v>
      </c>
      <c r="C90" s="19"/>
      <c r="D90" s="20" t="str">
        <f t="shared" si="82"/>
        <v xml:space="preserve"> </v>
      </c>
      <c r="E90" s="19"/>
      <c r="F90" s="20" t="str">
        <f t="shared" si="83"/>
        <v xml:space="preserve"> </v>
      </c>
      <c r="G90" s="19"/>
      <c r="H90" s="20" t="str">
        <f t="shared" si="84"/>
        <v xml:space="preserve"> </v>
      </c>
      <c r="I90" s="19"/>
      <c r="J90" s="20" t="str">
        <f t="shared" si="85"/>
        <v xml:space="preserve"> </v>
      </c>
      <c r="K90" s="19"/>
      <c r="L90" s="20" t="str">
        <f t="shared" si="86"/>
        <v xml:space="preserve"> </v>
      </c>
      <c r="M90" s="19"/>
      <c r="N90" s="20" t="str">
        <f t="shared" si="87"/>
        <v xml:space="preserve"> </v>
      </c>
      <c r="O90" s="19"/>
      <c r="P90" s="20" t="str">
        <f t="shared" si="88"/>
        <v xml:space="preserve"> </v>
      </c>
      <c r="Q90" s="21"/>
      <c r="R90" s="22" t="str">
        <f t="shared" si="89"/>
        <v xml:space="preserve"> </v>
      </c>
      <c r="S90" s="21"/>
      <c r="T90" s="22" t="str">
        <f t="shared" si="90"/>
        <v xml:space="preserve"> </v>
      </c>
      <c r="U90" s="21"/>
      <c r="V90" s="22" t="str">
        <f t="shared" si="90"/>
        <v xml:space="preserve"> </v>
      </c>
      <c r="W90" s="23">
        <f t="shared" si="98"/>
        <v>0</v>
      </c>
      <c r="X90" s="24">
        <f t="shared" si="99"/>
        <v>0</v>
      </c>
      <c r="Y90" s="24" t="str">
        <f t="shared" si="93"/>
        <v xml:space="preserve"> </v>
      </c>
      <c r="Z90" s="23" t="str">
        <f t="shared" si="95"/>
        <v xml:space="preserve"> </v>
      </c>
      <c r="AA90" s="24">
        <f t="shared" si="100"/>
        <v>0</v>
      </c>
      <c r="AB90" s="23">
        <f t="shared" si="96"/>
        <v>0</v>
      </c>
    </row>
    <row r="91" spans="2:28" hidden="1" x14ac:dyDescent="0.25">
      <c r="B91" s="18">
        <f t="shared" si="97"/>
        <v>0</v>
      </c>
      <c r="C91" s="19"/>
      <c r="D91" s="20" t="str">
        <f t="shared" si="82"/>
        <v xml:space="preserve"> </v>
      </c>
      <c r="E91" s="19"/>
      <c r="F91" s="20" t="str">
        <f t="shared" si="83"/>
        <v xml:space="preserve"> </v>
      </c>
      <c r="G91" s="19"/>
      <c r="H91" s="20" t="str">
        <f t="shared" si="84"/>
        <v xml:space="preserve"> </v>
      </c>
      <c r="I91" s="19"/>
      <c r="J91" s="20" t="str">
        <f t="shared" si="85"/>
        <v xml:space="preserve"> </v>
      </c>
      <c r="K91" s="19"/>
      <c r="L91" s="20" t="str">
        <f t="shared" si="86"/>
        <v xml:space="preserve"> </v>
      </c>
      <c r="M91" s="19"/>
      <c r="N91" s="20" t="str">
        <f t="shared" si="87"/>
        <v xml:space="preserve"> </v>
      </c>
      <c r="O91" s="19"/>
      <c r="P91" s="20" t="str">
        <f t="shared" si="88"/>
        <v xml:space="preserve"> </v>
      </c>
      <c r="Q91" s="21"/>
      <c r="R91" s="22" t="str">
        <f t="shared" si="89"/>
        <v xml:space="preserve"> </v>
      </c>
      <c r="S91" s="21"/>
      <c r="T91" s="22" t="str">
        <f t="shared" si="90"/>
        <v xml:space="preserve"> </v>
      </c>
      <c r="U91" s="21"/>
      <c r="V91" s="22" t="str">
        <f t="shared" si="90"/>
        <v xml:space="preserve"> </v>
      </c>
      <c r="W91" s="23">
        <f t="shared" si="98"/>
        <v>0</v>
      </c>
      <c r="X91" s="24">
        <f t="shared" si="99"/>
        <v>0</v>
      </c>
      <c r="Y91" s="24" t="str">
        <f t="shared" si="93"/>
        <v xml:space="preserve"> </v>
      </c>
      <c r="Z91" s="23" t="str">
        <f t="shared" si="95"/>
        <v xml:space="preserve"> </v>
      </c>
      <c r="AA91" s="24">
        <f t="shared" si="100"/>
        <v>0</v>
      </c>
      <c r="AB91" s="23">
        <f t="shared" si="96"/>
        <v>0</v>
      </c>
    </row>
    <row r="92" spans="2:28" hidden="1" x14ac:dyDescent="0.25">
      <c r="B92" s="18">
        <f t="shared" si="97"/>
        <v>0</v>
      </c>
      <c r="C92" s="19"/>
      <c r="D92" s="20" t="str">
        <f t="shared" si="82"/>
        <v xml:space="preserve"> </v>
      </c>
      <c r="E92" s="19"/>
      <c r="F92" s="20" t="str">
        <f t="shared" si="83"/>
        <v xml:space="preserve"> </v>
      </c>
      <c r="G92" s="19"/>
      <c r="H92" s="20" t="str">
        <f t="shared" si="84"/>
        <v xml:space="preserve"> </v>
      </c>
      <c r="I92" s="19"/>
      <c r="J92" s="20" t="str">
        <f t="shared" si="85"/>
        <v xml:space="preserve"> </v>
      </c>
      <c r="K92" s="19"/>
      <c r="L92" s="20" t="str">
        <f t="shared" si="86"/>
        <v xml:space="preserve"> </v>
      </c>
      <c r="M92" s="19"/>
      <c r="N92" s="20" t="str">
        <f t="shared" si="87"/>
        <v xml:space="preserve"> </v>
      </c>
      <c r="O92" s="19"/>
      <c r="P92" s="20" t="str">
        <f t="shared" si="88"/>
        <v xml:space="preserve"> </v>
      </c>
      <c r="Q92" s="21"/>
      <c r="R92" s="22" t="str">
        <f t="shared" si="89"/>
        <v xml:space="preserve"> </v>
      </c>
      <c r="S92" s="21"/>
      <c r="T92" s="22" t="str">
        <f t="shared" si="90"/>
        <v xml:space="preserve"> </v>
      </c>
      <c r="U92" s="21"/>
      <c r="V92" s="22" t="str">
        <f t="shared" si="90"/>
        <v xml:space="preserve"> </v>
      </c>
      <c r="W92" s="23">
        <f t="shared" si="98"/>
        <v>0</v>
      </c>
      <c r="X92" s="24">
        <f t="shared" si="99"/>
        <v>0</v>
      </c>
      <c r="Y92" s="24" t="str">
        <f t="shared" si="93"/>
        <v xml:space="preserve"> </v>
      </c>
      <c r="Z92" s="23" t="str">
        <f t="shared" si="95"/>
        <v xml:space="preserve"> </v>
      </c>
      <c r="AA92" s="24">
        <f t="shared" si="100"/>
        <v>0</v>
      </c>
      <c r="AB92" s="23">
        <f t="shared" si="96"/>
        <v>0</v>
      </c>
    </row>
    <row r="93" spans="2:28" hidden="1" x14ac:dyDescent="0.25">
      <c r="B93" s="18">
        <f t="shared" si="97"/>
        <v>0</v>
      </c>
      <c r="C93" s="19"/>
      <c r="D93" s="20" t="str">
        <f t="shared" si="82"/>
        <v xml:space="preserve"> </v>
      </c>
      <c r="E93" s="19"/>
      <c r="F93" s="20" t="str">
        <f t="shared" si="83"/>
        <v xml:space="preserve"> </v>
      </c>
      <c r="G93" s="19"/>
      <c r="H93" s="20" t="str">
        <f t="shared" si="84"/>
        <v xml:space="preserve"> </v>
      </c>
      <c r="I93" s="19"/>
      <c r="J93" s="20" t="str">
        <f t="shared" si="85"/>
        <v xml:space="preserve"> </v>
      </c>
      <c r="K93" s="19"/>
      <c r="L93" s="20" t="str">
        <f t="shared" si="86"/>
        <v xml:space="preserve"> </v>
      </c>
      <c r="M93" s="19"/>
      <c r="N93" s="20" t="str">
        <f t="shared" si="87"/>
        <v xml:space="preserve"> </v>
      </c>
      <c r="O93" s="19"/>
      <c r="P93" s="20" t="str">
        <f t="shared" si="88"/>
        <v xml:space="preserve"> </v>
      </c>
      <c r="Q93" s="21"/>
      <c r="R93" s="22" t="str">
        <f t="shared" si="89"/>
        <v xml:space="preserve"> </v>
      </c>
      <c r="S93" s="21"/>
      <c r="T93" s="22" t="str">
        <f t="shared" si="90"/>
        <v xml:space="preserve"> </v>
      </c>
      <c r="U93" s="21"/>
      <c r="V93" s="22" t="str">
        <f t="shared" si="90"/>
        <v xml:space="preserve"> </v>
      </c>
      <c r="W93" s="23">
        <f t="shared" si="98"/>
        <v>0</v>
      </c>
      <c r="X93" s="24">
        <f t="shared" si="99"/>
        <v>0</v>
      </c>
      <c r="Y93" s="24" t="str">
        <f t="shared" si="93"/>
        <v xml:space="preserve"> </v>
      </c>
      <c r="Z93" s="23" t="str">
        <f t="shared" si="95"/>
        <v xml:space="preserve"> </v>
      </c>
      <c r="AA93" s="24">
        <f t="shared" si="100"/>
        <v>0</v>
      </c>
      <c r="AB93" s="23">
        <f t="shared" si="96"/>
        <v>0</v>
      </c>
    </row>
    <row r="94" spans="2:28" hidden="1" x14ac:dyDescent="0.25">
      <c r="B94" s="18">
        <f t="shared" si="97"/>
        <v>0</v>
      </c>
      <c r="C94" s="19"/>
      <c r="D94" s="20" t="str">
        <f t="shared" si="82"/>
        <v xml:space="preserve"> </v>
      </c>
      <c r="E94" s="19"/>
      <c r="F94" s="20" t="str">
        <f t="shared" si="83"/>
        <v xml:space="preserve"> </v>
      </c>
      <c r="G94" s="19"/>
      <c r="H94" s="20" t="str">
        <f t="shared" si="84"/>
        <v xml:space="preserve"> </v>
      </c>
      <c r="I94" s="19"/>
      <c r="J94" s="20" t="str">
        <f t="shared" si="85"/>
        <v xml:space="preserve"> </v>
      </c>
      <c r="K94" s="19"/>
      <c r="L94" s="20" t="str">
        <f t="shared" si="86"/>
        <v xml:space="preserve"> </v>
      </c>
      <c r="M94" s="19"/>
      <c r="N94" s="20" t="str">
        <f t="shared" si="87"/>
        <v xml:space="preserve"> </v>
      </c>
      <c r="O94" s="19"/>
      <c r="P94" s="20" t="str">
        <f t="shared" si="88"/>
        <v xml:space="preserve"> </v>
      </c>
      <c r="Q94" s="21"/>
      <c r="R94" s="22" t="str">
        <f t="shared" si="89"/>
        <v xml:space="preserve"> </v>
      </c>
      <c r="S94" s="21"/>
      <c r="T94" s="22" t="str">
        <f t="shared" si="90"/>
        <v xml:space="preserve"> </v>
      </c>
      <c r="U94" s="21"/>
      <c r="V94" s="22" t="str">
        <f t="shared" si="90"/>
        <v xml:space="preserve"> </v>
      </c>
      <c r="W94" s="23">
        <f t="shared" si="98"/>
        <v>0</v>
      </c>
      <c r="X94" s="24">
        <f t="shared" si="99"/>
        <v>0</v>
      </c>
      <c r="Y94" s="24" t="str">
        <f t="shared" si="93"/>
        <v xml:space="preserve"> </v>
      </c>
      <c r="Z94" s="23" t="str">
        <f t="shared" si="95"/>
        <v xml:space="preserve"> </v>
      </c>
      <c r="AA94" s="24">
        <f t="shared" si="100"/>
        <v>0</v>
      </c>
      <c r="AB94" s="23">
        <f t="shared" si="96"/>
        <v>0</v>
      </c>
    </row>
    <row r="95" spans="2:28" ht="15.75" hidden="1" thickBot="1" x14ac:dyDescent="0.3">
      <c r="B95" s="25">
        <f>B71</f>
        <v>0</v>
      </c>
      <c r="C95" s="26"/>
      <c r="D95" s="27" t="str">
        <f t="shared" si="82"/>
        <v xml:space="preserve"> </v>
      </c>
      <c r="E95" s="26"/>
      <c r="F95" s="27" t="str">
        <f t="shared" si="83"/>
        <v xml:space="preserve"> </v>
      </c>
      <c r="G95" s="26"/>
      <c r="H95" s="27" t="str">
        <f t="shared" si="84"/>
        <v xml:space="preserve"> </v>
      </c>
      <c r="I95" s="26"/>
      <c r="J95" s="27" t="str">
        <f t="shared" si="85"/>
        <v xml:space="preserve"> </v>
      </c>
      <c r="K95" s="26"/>
      <c r="L95" s="27" t="str">
        <f t="shared" si="86"/>
        <v xml:space="preserve"> </v>
      </c>
      <c r="M95" s="26"/>
      <c r="N95" s="27" t="str">
        <f t="shared" si="87"/>
        <v xml:space="preserve"> </v>
      </c>
      <c r="O95" s="26"/>
      <c r="P95" s="27" t="str">
        <f t="shared" si="88"/>
        <v xml:space="preserve"> </v>
      </c>
      <c r="Q95" s="28"/>
      <c r="R95" s="29" t="str">
        <f t="shared" si="89"/>
        <v xml:space="preserve"> </v>
      </c>
      <c r="S95" s="28"/>
      <c r="T95" s="29" t="str">
        <f t="shared" si="90"/>
        <v xml:space="preserve"> </v>
      </c>
      <c r="U95" s="28"/>
      <c r="V95" s="29" t="str">
        <f t="shared" si="90"/>
        <v xml:space="preserve"> </v>
      </c>
      <c r="W95" s="30">
        <f t="shared" si="98"/>
        <v>0</v>
      </c>
      <c r="X95" s="31">
        <f t="shared" si="99"/>
        <v>0</v>
      </c>
      <c r="Y95" s="31" t="str">
        <f t="shared" si="93"/>
        <v xml:space="preserve"> </v>
      </c>
      <c r="Z95" s="30" t="str">
        <f t="shared" si="95"/>
        <v xml:space="preserve"> </v>
      </c>
      <c r="AA95" s="31">
        <f t="shared" si="100"/>
        <v>0</v>
      </c>
      <c r="AB95" s="30">
        <f t="shared" si="96"/>
        <v>0</v>
      </c>
    </row>
    <row r="96" spans="2:28" hidden="1" x14ac:dyDescent="0.25"/>
    <row r="98" spans="1:29" ht="15.75" thickBot="1" x14ac:dyDescent="0.3"/>
    <row r="99" spans="1:29" ht="28.5" customHeight="1" thickBot="1" x14ac:dyDescent="0.3">
      <c r="A99" s="32"/>
      <c r="B99" s="164" t="s">
        <v>48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33"/>
    </row>
    <row r="100" spans="1:29" x14ac:dyDescent="0.25">
      <c r="A100" s="34"/>
      <c r="B100" s="157" t="s">
        <v>5</v>
      </c>
      <c r="C100" s="160" t="s">
        <v>85</v>
      </c>
      <c r="D100" s="161"/>
      <c r="E100" s="160" t="s">
        <v>84</v>
      </c>
      <c r="F100" s="161"/>
      <c r="G100" s="160" t="s">
        <v>62</v>
      </c>
      <c r="H100" s="161"/>
      <c r="I100" s="160" t="s">
        <v>69</v>
      </c>
      <c r="J100" s="161"/>
      <c r="K100" s="160" t="s">
        <v>76</v>
      </c>
      <c r="L100" s="161"/>
      <c r="M100" s="160" t="s">
        <v>81</v>
      </c>
      <c r="N100" s="161"/>
      <c r="O100" s="160" t="s">
        <v>76</v>
      </c>
      <c r="P100" s="161"/>
      <c r="Q100" s="160" t="s">
        <v>90</v>
      </c>
      <c r="R100" s="161"/>
      <c r="S100" s="160" t="s">
        <v>76</v>
      </c>
      <c r="T100" s="161"/>
      <c r="U100" s="160"/>
      <c r="V100" s="161"/>
      <c r="W100" s="166" t="s">
        <v>2</v>
      </c>
      <c r="X100" s="166" t="s">
        <v>3</v>
      </c>
      <c r="Y100" s="173" t="s">
        <v>9</v>
      </c>
      <c r="Z100" s="173" t="s">
        <v>10</v>
      </c>
      <c r="AA100" s="166" t="s">
        <v>4</v>
      </c>
      <c r="AB100" s="35"/>
    </row>
    <row r="101" spans="1:29" x14ac:dyDescent="0.25">
      <c r="A101" s="34"/>
      <c r="B101" s="158"/>
      <c r="C101" s="162">
        <v>41895</v>
      </c>
      <c r="D101" s="163"/>
      <c r="E101" s="162">
        <v>41923</v>
      </c>
      <c r="F101" s="163"/>
      <c r="G101" s="162">
        <v>41951</v>
      </c>
      <c r="H101" s="163"/>
      <c r="I101" s="162">
        <v>41986</v>
      </c>
      <c r="J101" s="163"/>
      <c r="K101" s="162">
        <v>42014</v>
      </c>
      <c r="L101" s="163"/>
      <c r="M101" s="162">
        <v>42063</v>
      </c>
      <c r="N101" s="163"/>
      <c r="O101" s="162">
        <v>42077</v>
      </c>
      <c r="P101" s="163"/>
      <c r="Q101" s="162">
        <v>42091</v>
      </c>
      <c r="R101" s="163"/>
      <c r="S101" s="162">
        <v>42105</v>
      </c>
      <c r="T101" s="163"/>
      <c r="U101" s="162"/>
      <c r="V101" s="163"/>
      <c r="W101" s="167"/>
      <c r="X101" s="167"/>
      <c r="Y101" s="174"/>
      <c r="Z101" s="174"/>
      <c r="AA101" s="167"/>
      <c r="AB101" s="35"/>
    </row>
    <row r="102" spans="1:29" ht="16.5" customHeight="1" thickBot="1" x14ac:dyDescent="0.3">
      <c r="A102" s="34"/>
      <c r="B102" s="159"/>
      <c r="C102" s="3" t="s">
        <v>0</v>
      </c>
      <c r="D102" s="4" t="s">
        <v>1</v>
      </c>
      <c r="E102" s="3" t="s">
        <v>0</v>
      </c>
      <c r="F102" s="4" t="s">
        <v>1</v>
      </c>
      <c r="G102" s="3" t="s">
        <v>0</v>
      </c>
      <c r="H102" s="4" t="s">
        <v>1</v>
      </c>
      <c r="I102" s="3" t="s">
        <v>0</v>
      </c>
      <c r="J102" s="4" t="s">
        <v>1</v>
      </c>
      <c r="K102" s="3" t="s">
        <v>0</v>
      </c>
      <c r="L102" s="4" t="s">
        <v>1</v>
      </c>
      <c r="M102" s="3" t="s">
        <v>0</v>
      </c>
      <c r="N102" s="4" t="s">
        <v>1</v>
      </c>
      <c r="O102" s="3" t="s">
        <v>0</v>
      </c>
      <c r="P102" s="4" t="s">
        <v>1</v>
      </c>
      <c r="Q102" s="3" t="s">
        <v>0</v>
      </c>
      <c r="R102" s="4" t="s">
        <v>1</v>
      </c>
      <c r="S102" s="3" t="s">
        <v>0</v>
      </c>
      <c r="T102" s="4" t="s">
        <v>1</v>
      </c>
      <c r="U102" s="3" t="s">
        <v>0</v>
      </c>
      <c r="V102" s="4" t="s">
        <v>1</v>
      </c>
      <c r="W102" s="168"/>
      <c r="X102" s="168"/>
      <c r="Y102" s="175"/>
      <c r="Z102" s="175"/>
      <c r="AA102" s="168"/>
      <c r="AB102" s="35"/>
    </row>
    <row r="103" spans="1:29" ht="18.75" customHeight="1" x14ac:dyDescent="0.25">
      <c r="A103" s="156" t="s">
        <v>6</v>
      </c>
      <c r="B103" s="5" t="s">
        <v>39</v>
      </c>
      <c r="C103" s="77">
        <v>5</v>
      </c>
      <c r="D103" s="73">
        <f t="shared" ref="D103:D117" si="101">IF(C103= ""," ",IF(C103=0,0,IF(C103&gt;20,5,-5*C103+105)))</f>
        <v>80</v>
      </c>
      <c r="E103" s="77">
        <v>4</v>
      </c>
      <c r="F103" s="73">
        <f t="shared" ref="F103:F117" si="102">IF(E103= ""," ",IF(E103=0,0,IF(E103&gt;20,5,-5*E103+105)))</f>
        <v>85</v>
      </c>
      <c r="G103" s="77">
        <v>3</v>
      </c>
      <c r="H103" s="73">
        <f t="shared" ref="H103:H117" si="103">IF(G103= ""," ",IF(G103=0,0,IF(G103&gt;20,5,-5*G103+105)))</f>
        <v>90</v>
      </c>
      <c r="I103" s="77">
        <v>5</v>
      </c>
      <c r="J103" s="73">
        <f t="shared" ref="J103:J117" si="104">IF(I103= ""," ",IF(I103=0,0,IF(I103&gt;20,5,-5*I103+105)))</f>
        <v>80</v>
      </c>
      <c r="K103" s="77">
        <v>6</v>
      </c>
      <c r="L103" s="73">
        <f t="shared" ref="L103:L117" si="105">IF(K103= ""," ",IF(K103=0,0,IF(K103&gt;20,5,-5*K103+105)))</f>
        <v>75</v>
      </c>
      <c r="M103" s="77">
        <v>4</v>
      </c>
      <c r="N103" s="73">
        <f t="shared" ref="N103:N117" si="106">IF(M103= ""," ",IF(M103=0,0,IF(M103&gt;20,5,-5*M103+105)))</f>
        <v>85</v>
      </c>
      <c r="O103" s="77">
        <v>7</v>
      </c>
      <c r="P103" s="73">
        <f t="shared" ref="P103:P117" si="107">IF(O103= ""," ",IF(O103=0,0,IF(O103&gt;20,5,-5*O103+105)))</f>
        <v>70</v>
      </c>
      <c r="Q103" s="77">
        <v>3</v>
      </c>
      <c r="R103" s="73">
        <f t="shared" ref="R103:R117" si="108">IF(Q103= ""," ",IF(Q103=0,0,IF(Q103&gt;20,5,-5*Q103+105)))</f>
        <v>90</v>
      </c>
      <c r="S103" s="77">
        <v>4</v>
      </c>
      <c r="T103" s="73">
        <f t="shared" ref="T103:T117" si="109">IF(S103= ""," ",IF(S103=0,0,IF(S103&gt;20,5,-5*S103+105)))</f>
        <v>85</v>
      </c>
      <c r="U103" s="77"/>
      <c r="V103" s="73" t="str">
        <f t="shared" ref="V103:V117" si="110">IF(U103= ""," ",IF(U103=0,0,IF(U103&gt;20,5,-5*U103+105)))</f>
        <v xml:space="preserve"> </v>
      </c>
      <c r="W103" s="9">
        <f t="shared" ref="W103:AA117" si="111">W125</f>
        <v>45</v>
      </c>
      <c r="X103" s="9">
        <f t="shared" si="111"/>
        <v>785</v>
      </c>
      <c r="Y103" s="9">
        <f t="shared" si="111"/>
        <v>560</v>
      </c>
      <c r="Z103" s="9">
        <f t="shared" si="111"/>
        <v>5</v>
      </c>
      <c r="AA103" s="9">
        <f t="shared" si="111"/>
        <v>0</v>
      </c>
      <c r="AB103" s="35"/>
    </row>
    <row r="104" spans="1:29" ht="18.75" customHeight="1" x14ac:dyDescent="0.25">
      <c r="A104" s="156"/>
      <c r="B104" s="6" t="s">
        <v>35</v>
      </c>
      <c r="C104" s="78">
        <v>2</v>
      </c>
      <c r="D104" s="74">
        <f t="shared" si="101"/>
        <v>95</v>
      </c>
      <c r="E104" s="126">
        <v>0</v>
      </c>
      <c r="F104" s="128">
        <f t="shared" si="102"/>
        <v>0</v>
      </c>
      <c r="G104" s="78">
        <v>1</v>
      </c>
      <c r="H104" s="74">
        <f t="shared" si="103"/>
        <v>100</v>
      </c>
      <c r="I104" s="78">
        <v>3</v>
      </c>
      <c r="J104" s="74">
        <f t="shared" si="104"/>
        <v>90</v>
      </c>
      <c r="K104" s="78">
        <v>4</v>
      </c>
      <c r="L104" s="74">
        <f t="shared" si="105"/>
        <v>85</v>
      </c>
      <c r="M104" s="78">
        <v>2</v>
      </c>
      <c r="N104" s="74">
        <f t="shared" si="106"/>
        <v>95</v>
      </c>
      <c r="O104" s="78">
        <v>2</v>
      </c>
      <c r="P104" s="74">
        <f t="shared" si="107"/>
        <v>95</v>
      </c>
      <c r="Q104" s="78">
        <v>5</v>
      </c>
      <c r="R104" s="74">
        <f t="shared" si="108"/>
        <v>80</v>
      </c>
      <c r="S104" s="78">
        <v>6</v>
      </c>
      <c r="T104" s="74">
        <f t="shared" si="109"/>
        <v>75</v>
      </c>
      <c r="U104" s="78"/>
      <c r="V104" s="74" t="str">
        <f t="shared" si="110"/>
        <v xml:space="preserve"> </v>
      </c>
      <c r="W104" s="10">
        <f t="shared" si="111"/>
        <v>40</v>
      </c>
      <c r="X104" s="10">
        <f t="shared" si="111"/>
        <v>755</v>
      </c>
      <c r="Y104" s="10">
        <f t="shared" si="111"/>
        <v>600</v>
      </c>
      <c r="Z104" s="10">
        <f t="shared" si="111"/>
        <v>1</v>
      </c>
      <c r="AA104" s="10">
        <f t="shared" si="111"/>
        <v>1</v>
      </c>
      <c r="AB104" s="35"/>
    </row>
    <row r="105" spans="1:29" ht="18.75" customHeight="1" x14ac:dyDescent="0.25">
      <c r="A105" s="156"/>
      <c r="B105" s="6" t="s">
        <v>36</v>
      </c>
      <c r="C105" s="78">
        <v>4</v>
      </c>
      <c r="D105" s="74">
        <f t="shared" si="101"/>
        <v>85</v>
      </c>
      <c r="E105" s="126">
        <v>0</v>
      </c>
      <c r="F105" s="128">
        <f t="shared" si="102"/>
        <v>0</v>
      </c>
      <c r="G105" s="78">
        <v>4</v>
      </c>
      <c r="H105" s="74">
        <f t="shared" si="103"/>
        <v>85</v>
      </c>
      <c r="I105" s="78">
        <v>4</v>
      </c>
      <c r="J105" s="74">
        <f t="shared" si="104"/>
        <v>85</v>
      </c>
      <c r="K105" s="78">
        <v>2</v>
      </c>
      <c r="L105" s="74">
        <f t="shared" si="105"/>
        <v>95</v>
      </c>
      <c r="M105" s="78">
        <v>6</v>
      </c>
      <c r="N105" s="74">
        <f t="shared" si="106"/>
        <v>75</v>
      </c>
      <c r="O105" s="78">
        <v>1</v>
      </c>
      <c r="P105" s="74">
        <f t="shared" si="107"/>
        <v>100</v>
      </c>
      <c r="Q105" s="78">
        <v>4</v>
      </c>
      <c r="R105" s="74">
        <f t="shared" si="108"/>
        <v>85</v>
      </c>
      <c r="S105" s="78">
        <v>2</v>
      </c>
      <c r="T105" s="74">
        <f t="shared" si="109"/>
        <v>95</v>
      </c>
      <c r="U105" s="78"/>
      <c r="V105" s="74" t="str">
        <f t="shared" si="110"/>
        <v xml:space="preserve"> </v>
      </c>
      <c r="W105" s="10">
        <f t="shared" si="111"/>
        <v>40</v>
      </c>
      <c r="X105" s="10">
        <f t="shared" si="111"/>
        <v>745</v>
      </c>
      <c r="Y105" s="10">
        <f t="shared" si="111"/>
        <v>585</v>
      </c>
      <c r="Z105" s="10">
        <f t="shared" si="111"/>
        <v>2</v>
      </c>
      <c r="AA105" s="10">
        <f t="shared" si="111"/>
        <v>1</v>
      </c>
      <c r="AB105" s="35"/>
    </row>
    <row r="106" spans="1:29" ht="18.75" customHeight="1" x14ac:dyDescent="0.25">
      <c r="A106" s="156"/>
      <c r="B106" s="7" t="s">
        <v>44</v>
      </c>
      <c r="C106" s="79">
        <v>3</v>
      </c>
      <c r="D106" s="75">
        <f t="shared" si="101"/>
        <v>90</v>
      </c>
      <c r="E106" s="125">
        <v>0</v>
      </c>
      <c r="F106" s="127">
        <f t="shared" si="102"/>
        <v>0</v>
      </c>
      <c r="G106" s="79">
        <v>5</v>
      </c>
      <c r="H106" s="75">
        <f t="shared" si="103"/>
        <v>80</v>
      </c>
      <c r="I106" s="79">
        <v>10</v>
      </c>
      <c r="J106" s="75">
        <f t="shared" si="104"/>
        <v>55</v>
      </c>
      <c r="K106" s="79">
        <v>3</v>
      </c>
      <c r="L106" s="75">
        <f t="shared" si="105"/>
        <v>90</v>
      </c>
      <c r="M106" s="79">
        <v>1</v>
      </c>
      <c r="N106" s="75">
        <f t="shared" si="106"/>
        <v>100</v>
      </c>
      <c r="O106" s="79">
        <v>4</v>
      </c>
      <c r="P106" s="75">
        <f t="shared" si="107"/>
        <v>85</v>
      </c>
      <c r="Q106" s="125">
        <v>0</v>
      </c>
      <c r="R106" s="155">
        <f t="shared" si="108"/>
        <v>0</v>
      </c>
      <c r="S106" s="79">
        <v>1</v>
      </c>
      <c r="T106" s="80">
        <f t="shared" si="109"/>
        <v>100</v>
      </c>
      <c r="U106" s="79"/>
      <c r="V106" s="80" t="str">
        <f t="shared" si="110"/>
        <v xml:space="preserve"> </v>
      </c>
      <c r="W106" s="10">
        <f t="shared" si="111"/>
        <v>35</v>
      </c>
      <c r="X106" s="10">
        <f t="shared" si="111"/>
        <v>635</v>
      </c>
      <c r="Y106" s="10">
        <f t="shared" si="111"/>
        <v>580</v>
      </c>
      <c r="Z106" s="10">
        <f t="shared" si="111"/>
        <v>4</v>
      </c>
      <c r="AA106" s="10">
        <f t="shared" si="111"/>
        <v>2</v>
      </c>
      <c r="AB106" s="35"/>
    </row>
    <row r="107" spans="1:29" ht="18.75" customHeight="1" x14ac:dyDescent="0.25">
      <c r="A107" s="156"/>
      <c r="B107" s="6" t="s">
        <v>43</v>
      </c>
      <c r="C107" s="78">
        <v>9</v>
      </c>
      <c r="D107" s="74">
        <f t="shared" si="101"/>
        <v>60</v>
      </c>
      <c r="E107" s="78">
        <v>5</v>
      </c>
      <c r="F107" s="74">
        <f t="shared" si="102"/>
        <v>80</v>
      </c>
      <c r="G107" s="78">
        <v>8</v>
      </c>
      <c r="H107" s="74">
        <f t="shared" si="103"/>
        <v>65</v>
      </c>
      <c r="I107" s="78">
        <v>7</v>
      </c>
      <c r="J107" s="74">
        <f t="shared" si="104"/>
        <v>70</v>
      </c>
      <c r="K107" s="78">
        <v>10</v>
      </c>
      <c r="L107" s="74">
        <f t="shared" si="105"/>
        <v>55</v>
      </c>
      <c r="M107" s="78">
        <v>7</v>
      </c>
      <c r="N107" s="74">
        <f t="shared" si="106"/>
        <v>70</v>
      </c>
      <c r="O107" s="78">
        <v>8</v>
      </c>
      <c r="P107" s="74">
        <f t="shared" si="107"/>
        <v>65</v>
      </c>
      <c r="Q107" s="78">
        <v>8</v>
      </c>
      <c r="R107" s="74">
        <f t="shared" si="108"/>
        <v>65</v>
      </c>
      <c r="S107" s="78">
        <v>11</v>
      </c>
      <c r="T107" s="74">
        <f t="shared" si="109"/>
        <v>50</v>
      </c>
      <c r="U107" s="78"/>
      <c r="V107" s="74" t="str">
        <f t="shared" si="110"/>
        <v xml:space="preserve"> </v>
      </c>
      <c r="W107" s="10">
        <f t="shared" si="111"/>
        <v>45</v>
      </c>
      <c r="X107" s="10">
        <f t="shared" si="111"/>
        <v>625</v>
      </c>
      <c r="Y107" s="10">
        <f t="shared" si="111"/>
        <v>460</v>
      </c>
      <c r="Z107" s="10">
        <f t="shared" si="111"/>
        <v>8</v>
      </c>
      <c r="AA107" s="10">
        <f t="shared" si="111"/>
        <v>0</v>
      </c>
      <c r="AB107" s="35"/>
    </row>
    <row r="108" spans="1:29" ht="18.75" customHeight="1" x14ac:dyDescent="0.25">
      <c r="A108" s="156"/>
      <c r="B108" s="7" t="s">
        <v>70</v>
      </c>
      <c r="C108" s="125">
        <v>0</v>
      </c>
      <c r="D108" s="127">
        <f t="shared" si="101"/>
        <v>0</v>
      </c>
      <c r="E108" s="125">
        <v>0</v>
      </c>
      <c r="F108" s="127">
        <f t="shared" si="102"/>
        <v>0</v>
      </c>
      <c r="G108" s="125">
        <v>0</v>
      </c>
      <c r="H108" s="127">
        <f t="shared" si="103"/>
        <v>0</v>
      </c>
      <c r="I108" s="79">
        <v>1</v>
      </c>
      <c r="J108" s="75">
        <f t="shared" si="104"/>
        <v>100</v>
      </c>
      <c r="K108" s="79">
        <v>1</v>
      </c>
      <c r="L108" s="75">
        <f t="shared" si="105"/>
        <v>100</v>
      </c>
      <c r="M108" s="79">
        <v>3</v>
      </c>
      <c r="N108" s="75">
        <f t="shared" si="106"/>
        <v>90</v>
      </c>
      <c r="O108" s="79">
        <v>6</v>
      </c>
      <c r="P108" s="75">
        <f t="shared" si="107"/>
        <v>75</v>
      </c>
      <c r="Q108" s="79">
        <v>1</v>
      </c>
      <c r="R108" s="75">
        <f t="shared" si="108"/>
        <v>100</v>
      </c>
      <c r="S108" s="79">
        <v>3</v>
      </c>
      <c r="T108" s="75">
        <f t="shared" si="109"/>
        <v>90</v>
      </c>
      <c r="U108" s="79"/>
      <c r="V108" s="75" t="str">
        <f t="shared" si="110"/>
        <v xml:space="preserve"> </v>
      </c>
      <c r="W108" s="10">
        <f t="shared" si="111"/>
        <v>30</v>
      </c>
      <c r="X108" s="10">
        <f t="shared" si="111"/>
        <v>585</v>
      </c>
      <c r="Y108" s="10">
        <f t="shared" si="111"/>
        <v>585</v>
      </c>
      <c r="Z108" s="10">
        <f t="shared" si="111"/>
        <v>2</v>
      </c>
      <c r="AA108" s="10">
        <f t="shared" si="111"/>
        <v>3</v>
      </c>
      <c r="AB108" s="35"/>
    </row>
    <row r="109" spans="1:29" ht="18.75" customHeight="1" x14ac:dyDescent="0.25">
      <c r="A109" s="156"/>
      <c r="B109" s="7" t="s">
        <v>40</v>
      </c>
      <c r="C109" s="79">
        <v>6</v>
      </c>
      <c r="D109" s="75">
        <f t="shared" si="101"/>
        <v>75</v>
      </c>
      <c r="E109" s="125">
        <v>0</v>
      </c>
      <c r="F109" s="127">
        <f t="shared" si="102"/>
        <v>0</v>
      </c>
      <c r="G109" s="79">
        <v>2</v>
      </c>
      <c r="H109" s="75">
        <f t="shared" si="103"/>
        <v>95</v>
      </c>
      <c r="I109" s="79">
        <v>2</v>
      </c>
      <c r="J109" s="75">
        <f t="shared" si="104"/>
        <v>95</v>
      </c>
      <c r="K109" s="79">
        <v>7</v>
      </c>
      <c r="L109" s="75">
        <f t="shared" si="105"/>
        <v>70</v>
      </c>
      <c r="M109" s="125">
        <v>0</v>
      </c>
      <c r="N109" s="127">
        <f t="shared" si="106"/>
        <v>0</v>
      </c>
      <c r="O109" s="79">
        <v>3</v>
      </c>
      <c r="P109" s="75">
        <f t="shared" si="107"/>
        <v>90</v>
      </c>
      <c r="Q109" s="79">
        <v>2</v>
      </c>
      <c r="R109" s="75">
        <f t="shared" si="108"/>
        <v>95</v>
      </c>
      <c r="S109" s="125">
        <v>0</v>
      </c>
      <c r="T109" s="127">
        <f t="shared" si="109"/>
        <v>0</v>
      </c>
      <c r="U109" s="79"/>
      <c r="V109" s="75" t="str">
        <f t="shared" si="110"/>
        <v xml:space="preserve"> </v>
      </c>
      <c r="W109" s="10">
        <f t="shared" si="111"/>
        <v>30</v>
      </c>
      <c r="X109" s="10">
        <f t="shared" si="111"/>
        <v>550</v>
      </c>
      <c r="Y109" s="10">
        <f t="shared" si="111"/>
        <v>550</v>
      </c>
      <c r="Z109" s="10">
        <f t="shared" si="111"/>
        <v>6</v>
      </c>
      <c r="AA109" s="10">
        <f t="shared" si="111"/>
        <v>0</v>
      </c>
      <c r="AB109" s="35"/>
    </row>
    <row r="110" spans="1:29" ht="18.75" customHeight="1" x14ac:dyDescent="0.25">
      <c r="A110" s="156"/>
      <c r="B110" s="6" t="s">
        <v>41</v>
      </c>
      <c r="C110" s="78">
        <v>7</v>
      </c>
      <c r="D110" s="74">
        <f t="shared" si="101"/>
        <v>70</v>
      </c>
      <c r="E110" s="78">
        <v>6</v>
      </c>
      <c r="F110" s="74">
        <f t="shared" si="102"/>
        <v>75</v>
      </c>
      <c r="G110" s="78">
        <v>6</v>
      </c>
      <c r="H110" s="74">
        <f t="shared" si="103"/>
        <v>75</v>
      </c>
      <c r="I110" s="78">
        <v>6</v>
      </c>
      <c r="J110" s="74">
        <f t="shared" si="104"/>
        <v>75</v>
      </c>
      <c r="K110" s="78">
        <v>5</v>
      </c>
      <c r="L110" s="74">
        <f t="shared" si="105"/>
        <v>80</v>
      </c>
      <c r="M110" s="126">
        <v>0</v>
      </c>
      <c r="N110" s="128">
        <f t="shared" si="106"/>
        <v>0</v>
      </c>
      <c r="O110" s="78">
        <v>9</v>
      </c>
      <c r="P110" s="74">
        <f t="shared" si="107"/>
        <v>60</v>
      </c>
      <c r="Q110" s="126">
        <v>0</v>
      </c>
      <c r="R110" s="128">
        <f t="shared" si="108"/>
        <v>0</v>
      </c>
      <c r="S110" s="78">
        <v>5</v>
      </c>
      <c r="T110" s="74">
        <f t="shared" si="109"/>
        <v>80</v>
      </c>
      <c r="U110" s="78"/>
      <c r="V110" s="74" t="str">
        <f t="shared" si="110"/>
        <v xml:space="preserve"> </v>
      </c>
      <c r="W110" s="10">
        <f t="shared" si="111"/>
        <v>35</v>
      </c>
      <c r="X110" s="10">
        <f t="shared" si="111"/>
        <v>550</v>
      </c>
      <c r="Y110" s="10">
        <f t="shared" si="111"/>
        <v>490</v>
      </c>
      <c r="Z110" s="10">
        <f t="shared" si="111"/>
        <v>7</v>
      </c>
      <c r="AA110" s="10">
        <f t="shared" si="111"/>
        <v>0</v>
      </c>
      <c r="AB110" s="35"/>
      <c r="AC110" s="93"/>
    </row>
    <row r="111" spans="1:29" ht="18.75" customHeight="1" x14ac:dyDescent="0.25">
      <c r="A111" s="156"/>
      <c r="B111" s="6" t="s">
        <v>52</v>
      </c>
      <c r="C111" s="126">
        <v>0</v>
      </c>
      <c r="D111" s="128">
        <f t="shared" si="101"/>
        <v>0</v>
      </c>
      <c r="E111" s="78">
        <v>7</v>
      </c>
      <c r="F111" s="74">
        <f t="shared" si="102"/>
        <v>70</v>
      </c>
      <c r="G111" s="78">
        <v>7</v>
      </c>
      <c r="H111" s="74">
        <f t="shared" si="103"/>
        <v>70</v>
      </c>
      <c r="I111" s="78">
        <v>9</v>
      </c>
      <c r="J111" s="74">
        <f t="shared" si="104"/>
        <v>60</v>
      </c>
      <c r="K111" s="78">
        <v>11</v>
      </c>
      <c r="L111" s="74">
        <f t="shared" si="105"/>
        <v>50</v>
      </c>
      <c r="M111" s="78">
        <v>8</v>
      </c>
      <c r="N111" s="74">
        <f t="shared" si="106"/>
        <v>65</v>
      </c>
      <c r="O111" s="126">
        <v>0</v>
      </c>
      <c r="P111" s="128">
        <f t="shared" si="107"/>
        <v>0</v>
      </c>
      <c r="Q111" s="78">
        <v>6</v>
      </c>
      <c r="R111" s="74">
        <f t="shared" si="108"/>
        <v>75</v>
      </c>
      <c r="S111" s="78">
        <v>8</v>
      </c>
      <c r="T111" s="74">
        <f t="shared" si="109"/>
        <v>65</v>
      </c>
      <c r="U111" s="78"/>
      <c r="V111" s="74" t="str">
        <f t="shared" si="110"/>
        <v xml:space="preserve"> </v>
      </c>
      <c r="W111" s="10">
        <f t="shared" si="111"/>
        <v>35</v>
      </c>
      <c r="X111" s="10">
        <f t="shared" si="111"/>
        <v>490</v>
      </c>
      <c r="Y111" s="10">
        <f t="shared" si="111"/>
        <v>440</v>
      </c>
      <c r="Z111" s="10">
        <f t="shared" si="111"/>
        <v>9</v>
      </c>
      <c r="AA111" s="10">
        <f t="shared" si="111"/>
        <v>0</v>
      </c>
      <c r="AB111" s="35"/>
      <c r="AC111" s="94"/>
    </row>
    <row r="112" spans="1:29" ht="18.75" customHeight="1" x14ac:dyDescent="0.25">
      <c r="A112" s="156"/>
      <c r="B112" s="7" t="s">
        <v>37</v>
      </c>
      <c r="C112" s="79">
        <v>1</v>
      </c>
      <c r="D112" s="75">
        <f t="shared" si="101"/>
        <v>100</v>
      </c>
      <c r="E112" s="125">
        <v>0</v>
      </c>
      <c r="F112" s="127">
        <f t="shared" si="102"/>
        <v>0</v>
      </c>
      <c r="G112" s="125">
        <v>0</v>
      </c>
      <c r="H112" s="127">
        <f t="shared" si="103"/>
        <v>0</v>
      </c>
      <c r="I112" s="125">
        <v>0</v>
      </c>
      <c r="J112" s="127">
        <f t="shared" si="104"/>
        <v>0</v>
      </c>
      <c r="K112" s="79">
        <v>8</v>
      </c>
      <c r="L112" s="75">
        <f t="shared" si="105"/>
        <v>65</v>
      </c>
      <c r="M112" s="125">
        <v>0</v>
      </c>
      <c r="N112" s="127">
        <f t="shared" si="106"/>
        <v>0</v>
      </c>
      <c r="O112" s="79">
        <v>5</v>
      </c>
      <c r="P112" s="75">
        <f t="shared" si="107"/>
        <v>80</v>
      </c>
      <c r="Q112" s="125">
        <v>0</v>
      </c>
      <c r="R112" s="155">
        <f t="shared" si="108"/>
        <v>0</v>
      </c>
      <c r="S112" s="79">
        <v>7</v>
      </c>
      <c r="T112" s="80">
        <f t="shared" si="109"/>
        <v>70</v>
      </c>
      <c r="U112" s="79"/>
      <c r="V112" s="80" t="str">
        <f t="shared" si="110"/>
        <v xml:space="preserve"> </v>
      </c>
      <c r="W112" s="10">
        <f t="shared" si="111"/>
        <v>20</v>
      </c>
      <c r="X112" s="10">
        <f t="shared" si="111"/>
        <v>335</v>
      </c>
      <c r="Y112" s="10">
        <f t="shared" si="111"/>
        <v>335</v>
      </c>
      <c r="Z112" s="10">
        <f t="shared" si="111"/>
        <v>10</v>
      </c>
      <c r="AA112" s="10">
        <f t="shared" si="111"/>
        <v>1</v>
      </c>
      <c r="AB112" s="35"/>
    </row>
    <row r="113" spans="1:28" ht="18.75" customHeight="1" x14ac:dyDescent="0.25">
      <c r="A113" s="156"/>
      <c r="B113" s="6" t="s">
        <v>77</v>
      </c>
      <c r="C113" s="126">
        <v>0</v>
      </c>
      <c r="D113" s="128">
        <f t="shared" si="101"/>
        <v>0</v>
      </c>
      <c r="E113" s="126">
        <v>0</v>
      </c>
      <c r="F113" s="128">
        <f t="shared" si="102"/>
        <v>0</v>
      </c>
      <c r="G113" s="126">
        <v>0</v>
      </c>
      <c r="H113" s="128">
        <f t="shared" si="103"/>
        <v>0</v>
      </c>
      <c r="I113" s="126">
        <v>0</v>
      </c>
      <c r="J113" s="128">
        <f t="shared" si="104"/>
        <v>0</v>
      </c>
      <c r="K113" s="78">
        <v>9</v>
      </c>
      <c r="L113" s="74">
        <f t="shared" si="105"/>
        <v>60</v>
      </c>
      <c r="M113" s="78">
        <v>9</v>
      </c>
      <c r="N113" s="74">
        <f t="shared" si="106"/>
        <v>60</v>
      </c>
      <c r="O113" s="78">
        <v>10</v>
      </c>
      <c r="P113" s="74">
        <f t="shared" si="107"/>
        <v>55</v>
      </c>
      <c r="Q113" s="78">
        <v>7</v>
      </c>
      <c r="R113" s="74">
        <f t="shared" si="108"/>
        <v>70</v>
      </c>
      <c r="S113" s="78">
        <v>9</v>
      </c>
      <c r="T113" s="74">
        <f t="shared" si="109"/>
        <v>60</v>
      </c>
      <c r="U113" s="78"/>
      <c r="V113" s="74" t="str">
        <f t="shared" si="110"/>
        <v xml:space="preserve"> </v>
      </c>
      <c r="W113" s="10">
        <f t="shared" si="111"/>
        <v>25</v>
      </c>
      <c r="X113" s="10">
        <f t="shared" si="111"/>
        <v>330</v>
      </c>
      <c r="Y113" s="10">
        <f t="shared" si="111"/>
        <v>330</v>
      </c>
      <c r="Z113" s="10">
        <f t="shared" si="111"/>
        <v>11</v>
      </c>
      <c r="AA113" s="10">
        <f t="shared" si="111"/>
        <v>0</v>
      </c>
      <c r="AB113" s="35"/>
    </row>
    <row r="114" spans="1:28" ht="18.75" customHeight="1" x14ac:dyDescent="0.25">
      <c r="A114" s="156"/>
      <c r="B114" s="7" t="s">
        <v>42</v>
      </c>
      <c r="C114" s="79">
        <v>8</v>
      </c>
      <c r="D114" s="75">
        <f t="shared" si="101"/>
        <v>65</v>
      </c>
      <c r="E114" s="79">
        <v>2</v>
      </c>
      <c r="F114" s="75">
        <f t="shared" si="102"/>
        <v>95</v>
      </c>
      <c r="G114" s="125">
        <v>0</v>
      </c>
      <c r="H114" s="127">
        <f t="shared" si="103"/>
        <v>0</v>
      </c>
      <c r="I114" s="79">
        <v>8</v>
      </c>
      <c r="J114" s="75">
        <f t="shared" si="104"/>
        <v>65</v>
      </c>
      <c r="K114" s="125">
        <v>0</v>
      </c>
      <c r="L114" s="127">
        <f t="shared" si="105"/>
        <v>0</v>
      </c>
      <c r="M114" s="125">
        <v>0</v>
      </c>
      <c r="N114" s="127">
        <f t="shared" si="106"/>
        <v>0</v>
      </c>
      <c r="O114" s="125">
        <v>0</v>
      </c>
      <c r="P114" s="127">
        <f t="shared" si="107"/>
        <v>0</v>
      </c>
      <c r="Q114" s="125">
        <v>0</v>
      </c>
      <c r="R114" s="127">
        <f t="shared" si="108"/>
        <v>0</v>
      </c>
      <c r="S114" s="125">
        <v>0</v>
      </c>
      <c r="T114" s="127">
        <f t="shared" si="109"/>
        <v>0</v>
      </c>
      <c r="U114" s="79"/>
      <c r="V114" s="75" t="str">
        <f t="shared" si="110"/>
        <v xml:space="preserve"> </v>
      </c>
      <c r="W114" s="10">
        <f t="shared" si="111"/>
        <v>15</v>
      </c>
      <c r="X114" s="10">
        <f t="shared" si="111"/>
        <v>240</v>
      </c>
      <c r="Y114" s="10">
        <f t="shared" si="111"/>
        <v>240</v>
      </c>
      <c r="Z114" s="10">
        <f t="shared" si="111"/>
        <v>12</v>
      </c>
      <c r="AA114" s="10">
        <f t="shared" si="111"/>
        <v>0</v>
      </c>
      <c r="AB114" s="35"/>
    </row>
    <row r="115" spans="1:28" ht="18.75" customHeight="1" x14ac:dyDescent="0.25">
      <c r="A115" s="156"/>
      <c r="B115" s="7" t="s">
        <v>49</v>
      </c>
      <c r="C115" s="125">
        <v>0</v>
      </c>
      <c r="D115" s="127">
        <f t="shared" si="101"/>
        <v>0</v>
      </c>
      <c r="E115" s="79">
        <v>1</v>
      </c>
      <c r="F115" s="75">
        <f t="shared" si="102"/>
        <v>100</v>
      </c>
      <c r="G115" s="125">
        <v>0</v>
      </c>
      <c r="H115" s="127">
        <f t="shared" si="103"/>
        <v>0</v>
      </c>
      <c r="I115" s="125">
        <v>0</v>
      </c>
      <c r="J115" s="127">
        <f t="shared" si="104"/>
        <v>0</v>
      </c>
      <c r="K115" s="125">
        <v>0</v>
      </c>
      <c r="L115" s="127">
        <f t="shared" si="105"/>
        <v>0</v>
      </c>
      <c r="M115" s="125">
        <v>0</v>
      </c>
      <c r="N115" s="127">
        <f t="shared" si="106"/>
        <v>0</v>
      </c>
      <c r="O115" s="125">
        <v>0</v>
      </c>
      <c r="P115" s="127">
        <f t="shared" si="107"/>
        <v>0</v>
      </c>
      <c r="Q115" s="125">
        <v>0</v>
      </c>
      <c r="R115" s="127">
        <f t="shared" si="108"/>
        <v>0</v>
      </c>
      <c r="S115" s="79">
        <v>10</v>
      </c>
      <c r="T115" s="75">
        <f t="shared" si="109"/>
        <v>55</v>
      </c>
      <c r="U115" s="79"/>
      <c r="V115" s="75" t="str">
        <f t="shared" si="110"/>
        <v xml:space="preserve"> </v>
      </c>
      <c r="W115" s="10">
        <f t="shared" si="111"/>
        <v>10</v>
      </c>
      <c r="X115" s="10">
        <f t="shared" si="111"/>
        <v>165</v>
      </c>
      <c r="Y115" s="10">
        <f t="shared" si="111"/>
        <v>165</v>
      </c>
      <c r="Z115" s="10">
        <f t="shared" si="111"/>
        <v>13</v>
      </c>
      <c r="AA115" s="10">
        <f t="shared" si="111"/>
        <v>1</v>
      </c>
      <c r="AB115" s="35"/>
    </row>
    <row r="116" spans="1:28" ht="18.75" customHeight="1" x14ac:dyDescent="0.25">
      <c r="A116" s="156"/>
      <c r="B116" s="6" t="s">
        <v>50</v>
      </c>
      <c r="C116" s="126">
        <v>0</v>
      </c>
      <c r="D116" s="128">
        <f t="shared" si="101"/>
        <v>0</v>
      </c>
      <c r="E116" s="78">
        <v>3</v>
      </c>
      <c r="F116" s="74">
        <f t="shared" si="102"/>
        <v>90</v>
      </c>
      <c r="G116" s="126">
        <v>0</v>
      </c>
      <c r="H116" s="128">
        <f t="shared" si="103"/>
        <v>0</v>
      </c>
      <c r="I116" s="126">
        <v>0</v>
      </c>
      <c r="J116" s="128">
        <f t="shared" si="104"/>
        <v>0</v>
      </c>
      <c r="K116" s="126">
        <v>0</v>
      </c>
      <c r="L116" s="128">
        <f t="shared" si="105"/>
        <v>0</v>
      </c>
      <c r="M116" s="126">
        <v>0</v>
      </c>
      <c r="N116" s="128">
        <f t="shared" si="106"/>
        <v>0</v>
      </c>
      <c r="O116" s="126">
        <v>0</v>
      </c>
      <c r="P116" s="128">
        <f t="shared" si="107"/>
        <v>0</v>
      </c>
      <c r="Q116" s="126">
        <v>0</v>
      </c>
      <c r="R116" s="128">
        <f t="shared" si="108"/>
        <v>0</v>
      </c>
      <c r="S116" s="126">
        <v>0</v>
      </c>
      <c r="T116" s="128">
        <f t="shared" si="109"/>
        <v>0</v>
      </c>
      <c r="U116" s="78"/>
      <c r="V116" s="74" t="str">
        <f t="shared" si="110"/>
        <v xml:space="preserve"> </v>
      </c>
      <c r="W116" s="10">
        <f t="shared" si="111"/>
        <v>5</v>
      </c>
      <c r="X116" s="10">
        <f t="shared" si="111"/>
        <v>95</v>
      </c>
      <c r="Y116" s="10">
        <f t="shared" si="111"/>
        <v>95</v>
      </c>
      <c r="Z116" s="10">
        <f t="shared" si="111"/>
        <v>14</v>
      </c>
      <c r="AA116" s="10">
        <f t="shared" si="111"/>
        <v>0</v>
      </c>
      <c r="AB116" s="35"/>
    </row>
    <row r="117" spans="1:28" ht="18.75" customHeight="1" x14ac:dyDescent="0.25">
      <c r="A117" s="156"/>
      <c r="B117" s="6" t="s">
        <v>82</v>
      </c>
      <c r="C117" s="126">
        <v>0</v>
      </c>
      <c r="D117" s="128">
        <f t="shared" si="101"/>
        <v>0</v>
      </c>
      <c r="E117" s="126">
        <v>0</v>
      </c>
      <c r="F117" s="128">
        <f t="shared" si="102"/>
        <v>0</v>
      </c>
      <c r="G117" s="126">
        <v>0</v>
      </c>
      <c r="H117" s="128">
        <f t="shared" si="103"/>
        <v>0</v>
      </c>
      <c r="I117" s="126">
        <v>0</v>
      </c>
      <c r="J117" s="128">
        <f t="shared" si="104"/>
        <v>0</v>
      </c>
      <c r="K117" s="126">
        <v>0</v>
      </c>
      <c r="L117" s="128">
        <f t="shared" si="105"/>
        <v>0</v>
      </c>
      <c r="M117" s="78">
        <v>5</v>
      </c>
      <c r="N117" s="74">
        <f t="shared" si="106"/>
        <v>80</v>
      </c>
      <c r="O117" s="126">
        <v>0</v>
      </c>
      <c r="P117" s="128">
        <f t="shared" si="107"/>
        <v>0</v>
      </c>
      <c r="Q117" s="126">
        <v>0</v>
      </c>
      <c r="R117" s="128">
        <f t="shared" si="108"/>
        <v>0</v>
      </c>
      <c r="S117" s="126">
        <v>0</v>
      </c>
      <c r="T117" s="128">
        <f t="shared" si="109"/>
        <v>0</v>
      </c>
      <c r="U117" s="78"/>
      <c r="V117" s="74" t="str">
        <f t="shared" si="110"/>
        <v xml:space="preserve"> </v>
      </c>
      <c r="W117" s="10">
        <f t="shared" si="111"/>
        <v>5</v>
      </c>
      <c r="X117" s="10">
        <f t="shared" si="111"/>
        <v>85</v>
      </c>
      <c r="Y117" s="10">
        <f t="shared" si="111"/>
        <v>85</v>
      </c>
      <c r="Z117" s="10">
        <f t="shared" si="111"/>
        <v>15</v>
      </c>
      <c r="AA117" s="10">
        <f t="shared" si="111"/>
        <v>0</v>
      </c>
      <c r="AB117" s="35"/>
    </row>
    <row r="118" spans="1:28" ht="18.75" customHeight="1" x14ac:dyDescent="0.25">
      <c r="A118" s="156"/>
      <c r="B118" s="7"/>
      <c r="C118" s="79"/>
      <c r="D118" s="75"/>
      <c r="E118" s="79"/>
      <c r="F118" s="75"/>
      <c r="G118" s="79"/>
      <c r="H118" s="75" t="str">
        <f t="shared" ref="H118:H121" si="112">IF(G118= ""," ",IF(G118=0,0,IF(G118&gt;20,5,-5*G118+105)))</f>
        <v xml:space="preserve"> </v>
      </c>
      <c r="I118" s="79"/>
      <c r="J118" s="75" t="str">
        <f t="shared" ref="J118:J121" si="113">IF(I118= ""," ",IF(I118=0,0,IF(I118&gt;20,5,-5*I118+105)))</f>
        <v xml:space="preserve"> </v>
      </c>
      <c r="K118" s="79"/>
      <c r="L118" s="75" t="str">
        <f t="shared" ref="L118:L121" si="114">IF(K118= ""," ",IF(K118=0,0,IF(K118&gt;20,5,-5*K118+105)))</f>
        <v xml:space="preserve"> </v>
      </c>
      <c r="M118" s="79"/>
      <c r="N118" s="75" t="str">
        <f t="shared" ref="N118:N121" si="115">IF(M118= ""," ",IF(M118=0,0,IF(M118&gt;20,5,-5*M118+105)))</f>
        <v xml:space="preserve"> </v>
      </c>
      <c r="O118" s="79"/>
      <c r="P118" s="75" t="str">
        <f t="shared" ref="P118:P121" si="116">IF(O118= ""," ",IF(O118=0,0,IF(O118&gt;20,5,-5*O118+105)))</f>
        <v xml:space="preserve"> </v>
      </c>
      <c r="Q118" s="79"/>
      <c r="R118" s="80" t="str">
        <f t="shared" ref="R118:R121" si="117">IF(Q118= ""," ",IF(Q118=0,0,IF(Q118&gt;20,5,-5*Q118+105)))</f>
        <v xml:space="preserve"> </v>
      </c>
      <c r="S118" s="79"/>
      <c r="T118" s="80" t="str">
        <f t="shared" ref="T118:T121" si="118">IF(S118= ""," ",IF(S118=0,0,IF(S118&gt;20,5,-5*S118+105)))</f>
        <v xml:space="preserve"> </v>
      </c>
      <c r="U118" s="79"/>
      <c r="V118" s="80" t="str">
        <f t="shared" ref="V118:V121" si="119">IF(U118= ""," ",IF(U118=0,0,IF(U118&gt;20,5,-5*U118+105)))</f>
        <v xml:space="preserve"> </v>
      </c>
      <c r="W118" s="10">
        <f t="shared" ref="W118:AA121" si="120">W140</f>
        <v>0</v>
      </c>
      <c r="X118" s="10">
        <f t="shared" si="120"/>
        <v>0</v>
      </c>
      <c r="Y118" s="10" t="str">
        <f t="shared" si="120"/>
        <v xml:space="preserve"> </v>
      </c>
      <c r="Z118" s="10" t="str">
        <f t="shared" si="120"/>
        <v xml:space="preserve"> </v>
      </c>
      <c r="AA118" s="10">
        <f t="shared" si="120"/>
        <v>0</v>
      </c>
      <c r="AB118" s="35"/>
    </row>
    <row r="119" spans="1:28" ht="18.75" customHeight="1" x14ac:dyDescent="0.25">
      <c r="A119" s="156"/>
      <c r="B119" s="6"/>
      <c r="C119" s="78"/>
      <c r="D119" s="74"/>
      <c r="E119" s="78"/>
      <c r="F119" s="74"/>
      <c r="G119" s="78"/>
      <c r="H119" s="74" t="str">
        <f t="shared" si="112"/>
        <v xml:space="preserve"> </v>
      </c>
      <c r="I119" s="78"/>
      <c r="J119" s="74" t="str">
        <f t="shared" si="113"/>
        <v xml:space="preserve"> </v>
      </c>
      <c r="K119" s="78"/>
      <c r="L119" s="74" t="str">
        <f t="shared" si="114"/>
        <v xml:space="preserve"> </v>
      </c>
      <c r="M119" s="78"/>
      <c r="N119" s="74" t="str">
        <f t="shared" si="115"/>
        <v xml:space="preserve"> </v>
      </c>
      <c r="O119" s="78"/>
      <c r="P119" s="74" t="str">
        <f t="shared" si="116"/>
        <v xml:space="preserve"> </v>
      </c>
      <c r="Q119" s="78"/>
      <c r="R119" s="74" t="str">
        <f t="shared" si="117"/>
        <v xml:space="preserve"> </v>
      </c>
      <c r="S119" s="78"/>
      <c r="T119" s="74" t="str">
        <f t="shared" si="118"/>
        <v xml:space="preserve"> </v>
      </c>
      <c r="U119" s="78"/>
      <c r="V119" s="74" t="str">
        <f t="shared" si="119"/>
        <v xml:space="preserve"> </v>
      </c>
      <c r="W119" s="10">
        <f t="shared" si="120"/>
        <v>0</v>
      </c>
      <c r="X119" s="10">
        <f t="shared" si="120"/>
        <v>0</v>
      </c>
      <c r="Y119" s="10" t="str">
        <f t="shared" si="120"/>
        <v xml:space="preserve"> </v>
      </c>
      <c r="Z119" s="10" t="str">
        <f t="shared" si="120"/>
        <v xml:space="preserve"> </v>
      </c>
      <c r="AA119" s="10">
        <f t="shared" si="120"/>
        <v>0</v>
      </c>
      <c r="AB119" s="35"/>
    </row>
    <row r="120" spans="1:28" ht="18.75" customHeight="1" x14ac:dyDescent="0.25">
      <c r="A120" s="156"/>
      <c r="B120" s="7"/>
      <c r="C120" s="79"/>
      <c r="D120" s="75"/>
      <c r="E120" s="79"/>
      <c r="F120" s="75"/>
      <c r="G120" s="79"/>
      <c r="H120" s="75" t="str">
        <f t="shared" si="112"/>
        <v xml:space="preserve"> </v>
      </c>
      <c r="I120" s="79"/>
      <c r="J120" s="75" t="str">
        <f t="shared" si="113"/>
        <v xml:space="preserve"> </v>
      </c>
      <c r="K120" s="79"/>
      <c r="L120" s="75" t="str">
        <f t="shared" si="114"/>
        <v xml:space="preserve"> </v>
      </c>
      <c r="M120" s="79"/>
      <c r="N120" s="75" t="str">
        <f t="shared" si="115"/>
        <v xml:space="preserve"> </v>
      </c>
      <c r="O120" s="79"/>
      <c r="P120" s="75" t="str">
        <f t="shared" si="116"/>
        <v xml:space="preserve"> </v>
      </c>
      <c r="Q120" s="79"/>
      <c r="R120" s="75" t="str">
        <f t="shared" si="117"/>
        <v xml:space="preserve"> </v>
      </c>
      <c r="S120" s="79"/>
      <c r="T120" s="75" t="str">
        <f t="shared" si="118"/>
        <v xml:space="preserve"> </v>
      </c>
      <c r="U120" s="79"/>
      <c r="V120" s="75" t="str">
        <f t="shared" si="119"/>
        <v xml:space="preserve"> </v>
      </c>
      <c r="W120" s="10">
        <f t="shared" si="120"/>
        <v>0</v>
      </c>
      <c r="X120" s="10">
        <f t="shared" si="120"/>
        <v>0</v>
      </c>
      <c r="Y120" s="10" t="str">
        <f t="shared" si="120"/>
        <v xml:space="preserve"> </v>
      </c>
      <c r="Z120" s="10" t="str">
        <f t="shared" si="120"/>
        <v xml:space="preserve"> </v>
      </c>
      <c r="AA120" s="10">
        <f t="shared" si="120"/>
        <v>0</v>
      </c>
      <c r="AB120" s="35"/>
    </row>
    <row r="121" spans="1:28" ht="18.75" customHeight="1" x14ac:dyDescent="0.25">
      <c r="A121" s="34"/>
      <c r="B121" s="7"/>
      <c r="C121" s="79"/>
      <c r="D121" s="75"/>
      <c r="E121" s="79"/>
      <c r="F121" s="75"/>
      <c r="G121" s="79"/>
      <c r="H121" s="75" t="str">
        <f t="shared" si="112"/>
        <v xml:space="preserve"> </v>
      </c>
      <c r="I121" s="79"/>
      <c r="J121" s="75" t="str">
        <f t="shared" si="113"/>
        <v xml:space="preserve"> </v>
      </c>
      <c r="K121" s="79"/>
      <c r="L121" s="75" t="str">
        <f t="shared" si="114"/>
        <v xml:space="preserve"> </v>
      </c>
      <c r="M121" s="79"/>
      <c r="N121" s="75" t="str">
        <f t="shared" si="115"/>
        <v xml:space="preserve"> </v>
      </c>
      <c r="O121" s="79"/>
      <c r="P121" s="75" t="str">
        <f t="shared" si="116"/>
        <v xml:space="preserve"> </v>
      </c>
      <c r="Q121" s="79"/>
      <c r="R121" s="75" t="str">
        <f t="shared" si="117"/>
        <v xml:space="preserve"> </v>
      </c>
      <c r="S121" s="79"/>
      <c r="T121" s="75" t="str">
        <f t="shared" si="118"/>
        <v xml:space="preserve"> </v>
      </c>
      <c r="U121" s="79"/>
      <c r="V121" s="75" t="str">
        <f t="shared" si="119"/>
        <v xml:space="preserve"> </v>
      </c>
      <c r="W121" s="10">
        <f t="shared" si="120"/>
        <v>0</v>
      </c>
      <c r="X121" s="10">
        <f t="shared" si="120"/>
        <v>0</v>
      </c>
      <c r="Y121" s="10" t="str">
        <f t="shared" si="120"/>
        <v xml:space="preserve"> </v>
      </c>
      <c r="Z121" s="10" t="str">
        <f t="shared" si="120"/>
        <v xml:space="preserve"> </v>
      </c>
      <c r="AA121" s="10">
        <f t="shared" si="120"/>
        <v>0</v>
      </c>
      <c r="AB121" s="35"/>
    </row>
    <row r="122" spans="1:28" ht="18.75" customHeight="1" thickBot="1" x14ac:dyDescent="0.3">
      <c r="A122" s="34"/>
      <c r="B122" s="8"/>
      <c r="C122" s="81"/>
      <c r="D122" s="76" t="str">
        <f t="shared" ref="D122" si="121">IF(C122= ""," ",IF(C122=0,0,IF(C122&gt;20,5,-5*C122+105)))</f>
        <v xml:space="preserve"> </v>
      </c>
      <c r="E122" s="81"/>
      <c r="F122" s="76"/>
      <c r="G122" s="81"/>
      <c r="H122" s="76" t="str">
        <f t="shared" ref="H122" si="122">IF(G122= ""," ",IF(G122=0,0,IF(G122&gt;20,5,-5*G122+105)))</f>
        <v xml:space="preserve"> </v>
      </c>
      <c r="I122" s="81"/>
      <c r="J122" s="76" t="str">
        <f t="shared" ref="J122" si="123">IF(I122= ""," ",IF(I122=0,0,IF(I122&gt;20,5,-5*I122+105)))</f>
        <v xml:space="preserve"> </v>
      </c>
      <c r="K122" s="81"/>
      <c r="L122" s="76" t="str">
        <f t="shared" ref="L122" si="124">IF(K122= ""," ",IF(K122=0,0,IF(K122&gt;20,5,-5*K122+105)))</f>
        <v xml:space="preserve"> </v>
      </c>
      <c r="M122" s="81"/>
      <c r="N122" s="76" t="str">
        <f t="shared" ref="N122" si="125">IF(M122= ""," ",IF(M122=0,0,IF(M122&gt;20,5,-5*M122+105)))</f>
        <v xml:space="preserve"> </v>
      </c>
      <c r="O122" s="81"/>
      <c r="P122" s="76" t="str">
        <f t="shared" ref="P122" si="126">IF(O122= ""," ",IF(O122=0,0,IF(O122&gt;20,5,-5*O122+105)))</f>
        <v xml:space="preserve"> </v>
      </c>
      <c r="Q122" s="81"/>
      <c r="R122" s="76" t="str">
        <f t="shared" ref="R122" si="127">IF(Q122= ""," ",IF(Q122=0,0,IF(Q122&gt;20,5,-5*Q122+105)))</f>
        <v xml:space="preserve"> </v>
      </c>
      <c r="S122" s="81"/>
      <c r="T122" s="76" t="str">
        <f t="shared" ref="T122" si="128">IF(S122= ""," ",IF(S122=0,0,IF(S122&gt;20,5,-5*S122+105)))</f>
        <v xml:space="preserve"> </v>
      </c>
      <c r="U122" s="81"/>
      <c r="V122" s="76" t="str">
        <f t="shared" ref="V122" si="129">IF(U122= ""," ",IF(U122=0,0,IF(U122&gt;20,5,-5*U122+105)))</f>
        <v xml:space="preserve"> </v>
      </c>
      <c r="W122" s="11">
        <f t="shared" ref="W122:AA122" si="130">W144</f>
        <v>0</v>
      </c>
      <c r="X122" s="11">
        <f t="shared" si="130"/>
        <v>0</v>
      </c>
      <c r="Y122" s="11" t="str">
        <f t="shared" si="130"/>
        <v xml:space="preserve"> </v>
      </c>
      <c r="Z122" s="11" t="str">
        <f t="shared" si="130"/>
        <v xml:space="preserve"> </v>
      </c>
      <c r="AA122" s="11">
        <f t="shared" si="130"/>
        <v>0</v>
      </c>
      <c r="AB122" s="35"/>
    </row>
    <row r="123" spans="1:28" ht="15.75" hidden="1" thickBot="1" x14ac:dyDescent="0.3"/>
    <row r="124" spans="1:28" ht="15.75" hidden="1" thickBot="1" x14ac:dyDescent="0.3"/>
    <row r="125" spans="1:28" ht="15.75" hidden="1" thickBot="1" x14ac:dyDescent="0.3">
      <c r="B125" s="12" t="str">
        <f t="shared" ref="B125:B130" si="131">B103</f>
        <v>Paul Ryer</v>
      </c>
      <c r="C125" s="13"/>
      <c r="D125" s="14">
        <f t="shared" ref="D125:D144" si="132">D103</f>
        <v>80</v>
      </c>
      <c r="E125" s="13"/>
      <c r="F125" s="14">
        <f t="shared" ref="F125:F144" si="133">F103</f>
        <v>85</v>
      </c>
      <c r="G125" s="13"/>
      <c r="H125" s="14">
        <f t="shared" ref="H125:H144" si="134">H103</f>
        <v>90</v>
      </c>
      <c r="I125" s="13"/>
      <c r="J125" s="14">
        <f t="shared" ref="J125:J144" si="135">J103</f>
        <v>80</v>
      </c>
      <c r="K125" s="13"/>
      <c r="L125" s="14">
        <f t="shared" ref="L125:L144" si="136">L103</f>
        <v>75</v>
      </c>
      <c r="M125" s="13"/>
      <c r="N125" s="14">
        <f t="shared" ref="N125:N144" si="137">N103</f>
        <v>85</v>
      </c>
      <c r="O125" s="13"/>
      <c r="P125" s="14">
        <f t="shared" ref="P125:P144" si="138">P103</f>
        <v>70</v>
      </c>
      <c r="Q125" s="15"/>
      <c r="R125" s="16">
        <f t="shared" ref="R125:R144" si="139">R103</f>
        <v>90</v>
      </c>
      <c r="S125" s="15"/>
      <c r="T125" s="16">
        <f t="shared" ref="T125:V144" si="140">T103</f>
        <v>85</v>
      </c>
      <c r="U125" s="15"/>
      <c r="V125" s="16" t="str">
        <f t="shared" si="140"/>
        <v xml:space="preserve"> </v>
      </c>
      <c r="W125" s="17">
        <f t="shared" ref="W125:W132" si="141">COUNTIF(C125:V125,"&gt;0") * 5</f>
        <v>45</v>
      </c>
      <c r="X125" s="17">
        <f t="shared" ref="X125:X132" si="142">SUM(C125:W125)</f>
        <v>785</v>
      </c>
      <c r="Y125" s="17">
        <f t="shared" ref="Y125:Y144" si="143">IF(AB125&lt;23," ",SUM(C125:V125)-SMALL(C125:V125,1)-SMALL(C125:V125,2)-SMALL(C125:V125,3)+W125)</f>
        <v>560</v>
      </c>
      <c r="Z125" s="17">
        <f>IF(Y125=" "," ",RANK(Y125,$Y$125:$Y$144))</f>
        <v>5</v>
      </c>
      <c r="AA125" s="17">
        <f t="shared" ref="AA125:AA132" si="144">COUNTIF(C125:V125,100)</f>
        <v>0</v>
      </c>
      <c r="AB125" s="17">
        <f>COUNTIF(C125:V125,"&gt;=0") * 5</f>
        <v>45</v>
      </c>
    </row>
    <row r="126" spans="1:28" ht="15.75" hidden="1" thickBot="1" x14ac:dyDescent="0.3">
      <c r="B126" s="18" t="str">
        <f t="shared" si="131"/>
        <v>John Reimels</v>
      </c>
      <c r="C126" s="19"/>
      <c r="D126" s="20">
        <f t="shared" si="132"/>
        <v>95</v>
      </c>
      <c r="E126" s="19"/>
      <c r="F126" s="20">
        <f t="shared" si="133"/>
        <v>0</v>
      </c>
      <c r="G126" s="19"/>
      <c r="H126" s="20">
        <f t="shared" si="134"/>
        <v>100</v>
      </c>
      <c r="I126" s="19"/>
      <c r="J126" s="20">
        <f t="shared" si="135"/>
        <v>90</v>
      </c>
      <c r="K126" s="19"/>
      <c r="L126" s="20">
        <f t="shared" si="136"/>
        <v>85</v>
      </c>
      <c r="M126" s="19"/>
      <c r="N126" s="20">
        <f t="shared" si="137"/>
        <v>95</v>
      </c>
      <c r="O126" s="19"/>
      <c r="P126" s="20">
        <f t="shared" si="138"/>
        <v>95</v>
      </c>
      <c r="Q126" s="21"/>
      <c r="R126" s="22">
        <f t="shared" si="139"/>
        <v>80</v>
      </c>
      <c r="S126" s="21"/>
      <c r="T126" s="22">
        <f t="shared" si="140"/>
        <v>75</v>
      </c>
      <c r="U126" s="21"/>
      <c r="V126" s="22" t="str">
        <f t="shared" si="140"/>
        <v xml:space="preserve"> </v>
      </c>
      <c r="W126" s="23">
        <f t="shared" si="141"/>
        <v>40</v>
      </c>
      <c r="X126" s="23">
        <f t="shared" si="142"/>
        <v>755</v>
      </c>
      <c r="Y126" s="23">
        <f t="shared" si="143"/>
        <v>600</v>
      </c>
      <c r="Z126" s="23">
        <f t="shared" ref="Z126:Z144" si="145">IF(Y126=" "," ",RANK(Y126,$Y$125:$Y$144))</f>
        <v>1</v>
      </c>
      <c r="AA126" s="23">
        <f t="shared" si="144"/>
        <v>1</v>
      </c>
      <c r="AB126" s="23">
        <f t="shared" ref="AB126:AB144" si="146">COUNTIF(C126:V126,"&gt;=0") * 5</f>
        <v>45</v>
      </c>
    </row>
    <row r="127" spans="1:28" ht="15.75" hidden="1" thickBot="1" x14ac:dyDescent="0.3">
      <c r="B127" s="18" t="str">
        <f t="shared" si="131"/>
        <v>John Pileggi</v>
      </c>
      <c r="C127" s="19"/>
      <c r="D127" s="20">
        <f t="shared" si="132"/>
        <v>85</v>
      </c>
      <c r="E127" s="19"/>
      <c r="F127" s="20">
        <f t="shared" si="133"/>
        <v>0</v>
      </c>
      <c r="G127" s="19"/>
      <c r="H127" s="20">
        <f t="shared" si="134"/>
        <v>85</v>
      </c>
      <c r="I127" s="19"/>
      <c r="J127" s="20">
        <f t="shared" si="135"/>
        <v>85</v>
      </c>
      <c r="K127" s="19"/>
      <c r="L127" s="20">
        <f t="shared" si="136"/>
        <v>95</v>
      </c>
      <c r="M127" s="19"/>
      <c r="N127" s="20">
        <f t="shared" si="137"/>
        <v>75</v>
      </c>
      <c r="O127" s="19"/>
      <c r="P127" s="20">
        <f t="shared" si="138"/>
        <v>100</v>
      </c>
      <c r="Q127" s="21"/>
      <c r="R127" s="22">
        <f t="shared" si="139"/>
        <v>85</v>
      </c>
      <c r="S127" s="21"/>
      <c r="T127" s="22">
        <f t="shared" si="140"/>
        <v>95</v>
      </c>
      <c r="U127" s="21"/>
      <c r="V127" s="22" t="str">
        <f t="shared" si="140"/>
        <v xml:space="preserve"> </v>
      </c>
      <c r="W127" s="23">
        <f t="shared" si="141"/>
        <v>40</v>
      </c>
      <c r="X127" s="24">
        <f t="shared" si="142"/>
        <v>745</v>
      </c>
      <c r="Y127" s="24">
        <f t="shared" si="143"/>
        <v>585</v>
      </c>
      <c r="Z127" s="23">
        <f t="shared" si="145"/>
        <v>2</v>
      </c>
      <c r="AA127" s="24">
        <f t="shared" si="144"/>
        <v>1</v>
      </c>
      <c r="AB127" s="23">
        <f t="shared" si="146"/>
        <v>45</v>
      </c>
    </row>
    <row r="128" spans="1:28" ht="15.75" hidden="1" thickBot="1" x14ac:dyDescent="0.3">
      <c r="B128" s="18" t="str">
        <f t="shared" si="131"/>
        <v>Rob Hayes</v>
      </c>
      <c r="C128" s="19"/>
      <c r="D128" s="20">
        <f t="shared" si="132"/>
        <v>90</v>
      </c>
      <c r="E128" s="19"/>
      <c r="F128" s="20">
        <f t="shared" si="133"/>
        <v>0</v>
      </c>
      <c r="G128" s="19"/>
      <c r="H128" s="20">
        <f t="shared" si="134"/>
        <v>80</v>
      </c>
      <c r="I128" s="19"/>
      <c r="J128" s="20">
        <f t="shared" si="135"/>
        <v>55</v>
      </c>
      <c r="K128" s="19"/>
      <c r="L128" s="20">
        <f t="shared" si="136"/>
        <v>90</v>
      </c>
      <c r="M128" s="19"/>
      <c r="N128" s="20">
        <f t="shared" si="137"/>
        <v>100</v>
      </c>
      <c r="O128" s="19"/>
      <c r="P128" s="20">
        <f t="shared" si="138"/>
        <v>85</v>
      </c>
      <c r="Q128" s="21"/>
      <c r="R128" s="22">
        <f t="shared" si="139"/>
        <v>0</v>
      </c>
      <c r="S128" s="21"/>
      <c r="T128" s="22">
        <f t="shared" si="140"/>
        <v>100</v>
      </c>
      <c r="U128" s="21"/>
      <c r="V128" s="22" t="str">
        <f t="shared" si="140"/>
        <v xml:space="preserve"> </v>
      </c>
      <c r="W128" s="23">
        <f t="shared" si="141"/>
        <v>35</v>
      </c>
      <c r="X128" s="24">
        <f t="shared" si="142"/>
        <v>635</v>
      </c>
      <c r="Y128" s="24">
        <f t="shared" si="143"/>
        <v>580</v>
      </c>
      <c r="Z128" s="23">
        <f t="shared" si="145"/>
        <v>4</v>
      </c>
      <c r="AA128" s="24">
        <f t="shared" si="144"/>
        <v>2</v>
      </c>
      <c r="AB128" s="23">
        <f t="shared" si="146"/>
        <v>45</v>
      </c>
    </row>
    <row r="129" spans="2:28" ht="15.75" hidden="1" thickBot="1" x14ac:dyDescent="0.3">
      <c r="B129" s="18" t="str">
        <f t="shared" si="131"/>
        <v>Dave Muse</v>
      </c>
      <c r="C129" s="19"/>
      <c r="D129" s="20">
        <f t="shared" si="132"/>
        <v>60</v>
      </c>
      <c r="E129" s="19"/>
      <c r="F129" s="20">
        <f t="shared" si="133"/>
        <v>80</v>
      </c>
      <c r="G129" s="19"/>
      <c r="H129" s="20">
        <f t="shared" si="134"/>
        <v>65</v>
      </c>
      <c r="I129" s="19"/>
      <c r="J129" s="20">
        <f t="shared" si="135"/>
        <v>70</v>
      </c>
      <c r="K129" s="19"/>
      <c r="L129" s="20">
        <f t="shared" si="136"/>
        <v>55</v>
      </c>
      <c r="M129" s="19"/>
      <c r="N129" s="20">
        <f t="shared" si="137"/>
        <v>70</v>
      </c>
      <c r="O129" s="19"/>
      <c r="P129" s="20">
        <f t="shared" si="138"/>
        <v>65</v>
      </c>
      <c r="Q129" s="21"/>
      <c r="R129" s="22">
        <f t="shared" si="139"/>
        <v>65</v>
      </c>
      <c r="S129" s="21"/>
      <c r="T129" s="22">
        <f t="shared" si="140"/>
        <v>50</v>
      </c>
      <c r="U129" s="21"/>
      <c r="V129" s="22" t="str">
        <f t="shared" si="140"/>
        <v xml:space="preserve"> </v>
      </c>
      <c r="W129" s="23">
        <f t="shared" si="141"/>
        <v>45</v>
      </c>
      <c r="X129" s="24">
        <f t="shared" si="142"/>
        <v>625</v>
      </c>
      <c r="Y129" s="24">
        <f t="shared" si="143"/>
        <v>460</v>
      </c>
      <c r="Z129" s="23">
        <f t="shared" si="145"/>
        <v>8</v>
      </c>
      <c r="AA129" s="24">
        <f t="shared" si="144"/>
        <v>0</v>
      </c>
      <c r="AB129" s="23">
        <f t="shared" si="146"/>
        <v>45</v>
      </c>
    </row>
    <row r="130" spans="2:28" ht="15.75" hidden="1" thickBot="1" x14ac:dyDescent="0.3">
      <c r="B130" s="18" t="str">
        <f t="shared" si="131"/>
        <v>Jonathan Reimels</v>
      </c>
      <c r="C130" s="19"/>
      <c r="D130" s="20">
        <f t="shared" si="132"/>
        <v>0</v>
      </c>
      <c r="E130" s="19"/>
      <c r="F130" s="20">
        <f t="shared" si="133"/>
        <v>0</v>
      </c>
      <c r="G130" s="19"/>
      <c r="H130" s="20">
        <f t="shared" si="134"/>
        <v>0</v>
      </c>
      <c r="I130" s="19"/>
      <c r="J130" s="20">
        <f t="shared" si="135"/>
        <v>100</v>
      </c>
      <c r="K130" s="19"/>
      <c r="L130" s="20">
        <f t="shared" si="136"/>
        <v>100</v>
      </c>
      <c r="M130" s="19"/>
      <c r="N130" s="20">
        <f t="shared" si="137"/>
        <v>90</v>
      </c>
      <c r="O130" s="19"/>
      <c r="P130" s="20">
        <f t="shared" si="138"/>
        <v>75</v>
      </c>
      <c r="Q130" s="21"/>
      <c r="R130" s="22">
        <f t="shared" si="139"/>
        <v>100</v>
      </c>
      <c r="S130" s="21"/>
      <c r="T130" s="22">
        <f t="shared" si="140"/>
        <v>90</v>
      </c>
      <c r="U130" s="21"/>
      <c r="V130" s="22" t="str">
        <f t="shared" si="140"/>
        <v xml:space="preserve"> </v>
      </c>
      <c r="W130" s="23">
        <f t="shared" si="141"/>
        <v>30</v>
      </c>
      <c r="X130" s="24">
        <f t="shared" si="142"/>
        <v>585</v>
      </c>
      <c r="Y130" s="24">
        <f t="shared" si="143"/>
        <v>585</v>
      </c>
      <c r="Z130" s="23">
        <f t="shared" si="145"/>
        <v>2</v>
      </c>
      <c r="AA130" s="24">
        <f t="shared" si="144"/>
        <v>3</v>
      </c>
      <c r="AB130" s="23">
        <f t="shared" si="146"/>
        <v>45</v>
      </c>
    </row>
    <row r="131" spans="2:28" ht="15.75" hidden="1" thickBot="1" x14ac:dyDescent="0.3">
      <c r="B131" s="18" t="str">
        <f t="shared" ref="B131:B143" si="147">B107</f>
        <v>Dave Muse</v>
      </c>
      <c r="C131" s="19"/>
      <c r="D131" s="20">
        <f t="shared" si="132"/>
        <v>75</v>
      </c>
      <c r="E131" s="19"/>
      <c r="F131" s="20">
        <f t="shared" si="133"/>
        <v>0</v>
      </c>
      <c r="G131" s="19"/>
      <c r="H131" s="20">
        <f t="shared" si="134"/>
        <v>95</v>
      </c>
      <c r="I131" s="19"/>
      <c r="J131" s="20">
        <f t="shared" si="135"/>
        <v>95</v>
      </c>
      <c r="K131" s="19"/>
      <c r="L131" s="20">
        <f t="shared" si="136"/>
        <v>70</v>
      </c>
      <c r="M131" s="19"/>
      <c r="N131" s="20">
        <f t="shared" si="137"/>
        <v>0</v>
      </c>
      <c r="O131" s="19"/>
      <c r="P131" s="20">
        <f t="shared" si="138"/>
        <v>90</v>
      </c>
      <c r="Q131" s="21"/>
      <c r="R131" s="22">
        <f t="shared" si="139"/>
        <v>95</v>
      </c>
      <c r="S131" s="21"/>
      <c r="T131" s="22">
        <f t="shared" si="140"/>
        <v>0</v>
      </c>
      <c r="U131" s="21"/>
      <c r="V131" s="22" t="str">
        <f t="shared" si="140"/>
        <v xml:space="preserve"> </v>
      </c>
      <c r="W131" s="23">
        <f t="shared" si="141"/>
        <v>30</v>
      </c>
      <c r="X131" s="24">
        <f t="shared" si="142"/>
        <v>550</v>
      </c>
      <c r="Y131" s="24">
        <f t="shared" si="143"/>
        <v>550</v>
      </c>
      <c r="Z131" s="23">
        <f t="shared" si="145"/>
        <v>6</v>
      </c>
      <c r="AA131" s="24">
        <f t="shared" si="144"/>
        <v>0</v>
      </c>
      <c r="AB131" s="23">
        <f t="shared" si="146"/>
        <v>45</v>
      </c>
    </row>
    <row r="132" spans="2:28" ht="15.75" hidden="1" thickBot="1" x14ac:dyDescent="0.3">
      <c r="B132" s="18" t="str">
        <f t="shared" si="147"/>
        <v>Jonathan Reimels</v>
      </c>
      <c r="C132" s="19"/>
      <c r="D132" s="20">
        <f t="shared" si="132"/>
        <v>70</v>
      </c>
      <c r="E132" s="19"/>
      <c r="F132" s="20">
        <f t="shared" si="133"/>
        <v>75</v>
      </c>
      <c r="G132" s="19"/>
      <c r="H132" s="20">
        <f t="shared" si="134"/>
        <v>75</v>
      </c>
      <c r="I132" s="19"/>
      <c r="J132" s="20">
        <f t="shared" si="135"/>
        <v>75</v>
      </c>
      <c r="K132" s="19"/>
      <c r="L132" s="20">
        <f t="shared" si="136"/>
        <v>80</v>
      </c>
      <c r="M132" s="19"/>
      <c r="N132" s="20">
        <f t="shared" si="137"/>
        <v>0</v>
      </c>
      <c r="O132" s="19"/>
      <c r="P132" s="20">
        <f t="shared" si="138"/>
        <v>60</v>
      </c>
      <c r="Q132" s="21"/>
      <c r="R132" s="22">
        <f t="shared" si="139"/>
        <v>0</v>
      </c>
      <c r="S132" s="21"/>
      <c r="T132" s="22">
        <f t="shared" si="140"/>
        <v>80</v>
      </c>
      <c r="U132" s="21"/>
      <c r="V132" s="22" t="str">
        <f t="shared" si="140"/>
        <v xml:space="preserve"> </v>
      </c>
      <c r="W132" s="23">
        <f t="shared" si="141"/>
        <v>35</v>
      </c>
      <c r="X132" s="24">
        <f t="shared" si="142"/>
        <v>550</v>
      </c>
      <c r="Y132" s="24">
        <f t="shared" si="143"/>
        <v>490</v>
      </c>
      <c r="Z132" s="23">
        <f t="shared" si="145"/>
        <v>7</v>
      </c>
      <c r="AA132" s="24">
        <f t="shared" si="144"/>
        <v>0</v>
      </c>
      <c r="AB132" s="23">
        <f t="shared" si="146"/>
        <v>45</v>
      </c>
    </row>
    <row r="133" spans="2:28" ht="15.75" hidden="1" thickBot="1" x14ac:dyDescent="0.3">
      <c r="B133" s="18" t="str">
        <f t="shared" si="147"/>
        <v>John Stezelecki</v>
      </c>
      <c r="C133" s="19"/>
      <c r="D133" s="20">
        <f t="shared" si="132"/>
        <v>0</v>
      </c>
      <c r="E133" s="19"/>
      <c r="F133" s="20">
        <f t="shared" si="133"/>
        <v>70</v>
      </c>
      <c r="G133" s="19"/>
      <c r="H133" s="20">
        <f t="shared" si="134"/>
        <v>70</v>
      </c>
      <c r="I133" s="19"/>
      <c r="J133" s="20">
        <f t="shared" si="135"/>
        <v>60</v>
      </c>
      <c r="K133" s="19"/>
      <c r="L133" s="20">
        <f t="shared" si="136"/>
        <v>50</v>
      </c>
      <c r="M133" s="19"/>
      <c r="N133" s="20">
        <f t="shared" si="137"/>
        <v>65</v>
      </c>
      <c r="O133" s="19"/>
      <c r="P133" s="20">
        <f t="shared" si="138"/>
        <v>0</v>
      </c>
      <c r="Q133" s="21"/>
      <c r="R133" s="22">
        <f t="shared" si="139"/>
        <v>75</v>
      </c>
      <c r="S133" s="21"/>
      <c r="T133" s="22">
        <f t="shared" si="140"/>
        <v>65</v>
      </c>
      <c r="U133" s="21"/>
      <c r="V133" s="22" t="str">
        <f t="shared" si="140"/>
        <v xml:space="preserve"> </v>
      </c>
      <c r="W133" s="23">
        <f t="shared" ref="W133:W144" si="148">COUNTIF(C133:V133,"&gt;0") * 5</f>
        <v>35</v>
      </c>
      <c r="X133" s="24">
        <f t="shared" ref="X133:X144" si="149">SUM(C133:W133)</f>
        <v>490</v>
      </c>
      <c r="Y133" s="24">
        <f t="shared" si="143"/>
        <v>440</v>
      </c>
      <c r="Z133" s="23">
        <f t="shared" si="145"/>
        <v>9</v>
      </c>
      <c r="AA133" s="24">
        <f t="shared" ref="AA133:AA144" si="150">COUNTIF(C133:V133,100)</f>
        <v>0</v>
      </c>
      <c r="AB133" s="23">
        <f t="shared" si="146"/>
        <v>45</v>
      </c>
    </row>
    <row r="134" spans="2:28" ht="15.75" hidden="1" thickBot="1" x14ac:dyDescent="0.3">
      <c r="B134" s="18" t="str">
        <f t="shared" si="147"/>
        <v>Vince Tamburo</v>
      </c>
      <c r="C134" s="19"/>
      <c r="D134" s="20">
        <f t="shared" si="132"/>
        <v>100</v>
      </c>
      <c r="E134" s="19"/>
      <c r="F134" s="20">
        <f t="shared" si="133"/>
        <v>0</v>
      </c>
      <c r="G134" s="19"/>
      <c r="H134" s="20">
        <f t="shared" si="134"/>
        <v>0</v>
      </c>
      <c r="I134" s="19"/>
      <c r="J134" s="20">
        <f t="shared" si="135"/>
        <v>0</v>
      </c>
      <c r="K134" s="19"/>
      <c r="L134" s="20">
        <f t="shared" si="136"/>
        <v>65</v>
      </c>
      <c r="M134" s="19"/>
      <c r="N134" s="20">
        <f t="shared" si="137"/>
        <v>0</v>
      </c>
      <c r="O134" s="19"/>
      <c r="P134" s="20">
        <f t="shared" si="138"/>
        <v>80</v>
      </c>
      <c r="Q134" s="21"/>
      <c r="R134" s="22">
        <f t="shared" si="139"/>
        <v>0</v>
      </c>
      <c r="S134" s="21"/>
      <c r="T134" s="22">
        <f t="shared" si="140"/>
        <v>70</v>
      </c>
      <c r="U134" s="21"/>
      <c r="V134" s="22" t="str">
        <f t="shared" si="140"/>
        <v xml:space="preserve"> </v>
      </c>
      <c r="W134" s="23">
        <f t="shared" si="148"/>
        <v>20</v>
      </c>
      <c r="X134" s="24">
        <f t="shared" si="149"/>
        <v>335</v>
      </c>
      <c r="Y134" s="24">
        <f t="shared" si="143"/>
        <v>335</v>
      </c>
      <c r="Z134" s="23">
        <f t="shared" si="145"/>
        <v>10</v>
      </c>
      <c r="AA134" s="24">
        <f t="shared" si="150"/>
        <v>1</v>
      </c>
      <c r="AB134" s="23">
        <f t="shared" si="146"/>
        <v>45</v>
      </c>
    </row>
    <row r="135" spans="2:28" ht="15.75" hidden="1" thickBot="1" x14ac:dyDescent="0.3">
      <c r="B135" s="18" t="str">
        <f t="shared" si="147"/>
        <v>Tom Gray</v>
      </c>
      <c r="C135" s="19"/>
      <c r="D135" s="20">
        <f t="shared" si="132"/>
        <v>0</v>
      </c>
      <c r="E135" s="19"/>
      <c r="F135" s="20">
        <f t="shared" si="133"/>
        <v>0</v>
      </c>
      <c r="G135" s="19"/>
      <c r="H135" s="20">
        <f t="shared" si="134"/>
        <v>0</v>
      </c>
      <c r="I135" s="19"/>
      <c r="J135" s="20">
        <f t="shared" si="135"/>
        <v>0</v>
      </c>
      <c r="K135" s="19"/>
      <c r="L135" s="20">
        <f t="shared" si="136"/>
        <v>60</v>
      </c>
      <c r="M135" s="19"/>
      <c r="N135" s="20">
        <f t="shared" si="137"/>
        <v>60</v>
      </c>
      <c r="O135" s="19"/>
      <c r="P135" s="20">
        <f t="shared" si="138"/>
        <v>55</v>
      </c>
      <c r="Q135" s="21"/>
      <c r="R135" s="22">
        <f t="shared" si="139"/>
        <v>70</v>
      </c>
      <c r="S135" s="21"/>
      <c r="T135" s="22">
        <f t="shared" si="140"/>
        <v>60</v>
      </c>
      <c r="U135" s="21"/>
      <c r="V135" s="22" t="str">
        <f t="shared" si="140"/>
        <v xml:space="preserve"> </v>
      </c>
      <c r="W135" s="23">
        <f t="shared" si="148"/>
        <v>25</v>
      </c>
      <c r="X135" s="24">
        <f t="shared" si="149"/>
        <v>330</v>
      </c>
      <c r="Y135" s="24">
        <f t="shared" si="143"/>
        <v>330</v>
      </c>
      <c r="Z135" s="23">
        <f t="shared" si="145"/>
        <v>11</v>
      </c>
      <c r="AA135" s="24">
        <f t="shared" si="150"/>
        <v>0</v>
      </c>
      <c r="AB135" s="23">
        <f t="shared" si="146"/>
        <v>45</v>
      </c>
    </row>
    <row r="136" spans="2:28" ht="15.75" hidden="1" thickBot="1" x14ac:dyDescent="0.3">
      <c r="B136" s="18" t="str">
        <f t="shared" si="147"/>
        <v>Erik Eckhardt</v>
      </c>
      <c r="C136" s="19"/>
      <c r="D136" s="20">
        <f t="shared" si="132"/>
        <v>65</v>
      </c>
      <c r="E136" s="19"/>
      <c r="F136" s="20">
        <f t="shared" si="133"/>
        <v>95</v>
      </c>
      <c r="G136" s="19"/>
      <c r="H136" s="20">
        <f t="shared" si="134"/>
        <v>0</v>
      </c>
      <c r="I136" s="19"/>
      <c r="J136" s="20">
        <f t="shared" si="135"/>
        <v>65</v>
      </c>
      <c r="K136" s="19"/>
      <c r="L136" s="20">
        <f t="shared" si="136"/>
        <v>0</v>
      </c>
      <c r="M136" s="19"/>
      <c r="N136" s="20">
        <f t="shared" si="137"/>
        <v>0</v>
      </c>
      <c r="O136" s="19"/>
      <c r="P136" s="20">
        <f t="shared" si="138"/>
        <v>0</v>
      </c>
      <c r="Q136" s="21"/>
      <c r="R136" s="22">
        <f t="shared" si="139"/>
        <v>0</v>
      </c>
      <c r="S136" s="21"/>
      <c r="T136" s="22">
        <f t="shared" si="140"/>
        <v>0</v>
      </c>
      <c r="U136" s="21"/>
      <c r="V136" s="22" t="str">
        <f t="shared" si="140"/>
        <v xml:space="preserve"> </v>
      </c>
      <c r="W136" s="23">
        <f t="shared" si="148"/>
        <v>15</v>
      </c>
      <c r="X136" s="24">
        <f t="shared" si="149"/>
        <v>240</v>
      </c>
      <c r="Y136" s="24">
        <f t="shared" si="143"/>
        <v>240</v>
      </c>
      <c r="Z136" s="23">
        <f t="shared" si="145"/>
        <v>12</v>
      </c>
      <c r="AA136" s="24">
        <f t="shared" si="150"/>
        <v>0</v>
      </c>
      <c r="AB136" s="23">
        <f t="shared" si="146"/>
        <v>45</v>
      </c>
    </row>
    <row r="137" spans="2:28" ht="15.75" hidden="1" thickBot="1" x14ac:dyDescent="0.3">
      <c r="B137" s="18" t="str">
        <f t="shared" si="147"/>
        <v>Jim Macartney</v>
      </c>
      <c r="C137" s="19"/>
      <c r="D137" s="20">
        <f t="shared" si="132"/>
        <v>0</v>
      </c>
      <c r="E137" s="19"/>
      <c r="F137" s="20">
        <f t="shared" si="133"/>
        <v>100</v>
      </c>
      <c r="G137" s="19"/>
      <c r="H137" s="20">
        <f t="shared" si="134"/>
        <v>0</v>
      </c>
      <c r="I137" s="19"/>
      <c r="J137" s="20">
        <f t="shared" si="135"/>
        <v>0</v>
      </c>
      <c r="K137" s="19"/>
      <c r="L137" s="20">
        <f t="shared" si="136"/>
        <v>0</v>
      </c>
      <c r="M137" s="19"/>
      <c r="N137" s="20">
        <f t="shared" si="137"/>
        <v>0</v>
      </c>
      <c r="O137" s="19"/>
      <c r="P137" s="20">
        <f t="shared" si="138"/>
        <v>0</v>
      </c>
      <c r="Q137" s="21"/>
      <c r="R137" s="22">
        <f t="shared" si="139"/>
        <v>0</v>
      </c>
      <c r="S137" s="21"/>
      <c r="T137" s="22">
        <f t="shared" si="140"/>
        <v>55</v>
      </c>
      <c r="U137" s="21"/>
      <c r="V137" s="22" t="str">
        <f t="shared" si="140"/>
        <v xml:space="preserve"> </v>
      </c>
      <c r="W137" s="23">
        <f t="shared" si="148"/>
        <v>10</v>
      </c>
      <c r="X137" s="24">
        <f t="shared" si="149"/>
        <v>165</v>
      </c>
      <c r="Y137" s="24">
        <f t="shared" si="143"/>
        <v>165</v>
      </c>
      <c r="Z137" s="23">
        <f t="shared" si="145"/>
        <v>13</v>
      </c>
      <c r="AA137" s="24">
        <f t="shared" si="150"/>
        <v>1</v>
      </c>
      <c r="AB137" s="23">
        <f t="shared" si="146"/>
        <v>45</v>
      </c>
    </row>
    <row r="138" spans="2:28" ht="15.75" hidden="1" thickBot="1" x14ac:dyDescent="0.3">
      <c r="B138" s="18" t="str">
        <f t="shared" si="147"/>
        <v>Benny Leyro</v>
      </c>
      <c r="C138" s="19"/>
      <c r="D138" s="20">
        <f t="shared" si="132"/>
        <v>0</v>
      </c>
      <c r="E138" s="19"/>
      <c r="F138" s="20">
        <f t="shared" si="133"/>
        <v>90</v>
      </c>
      <c r="G138" s="19"/>
      <c r="H138" s="20">
        <f t="shared" si="134"/>
        <v>0</v>
      </c>
      <c r="I138" s="19"/>
      <c r="J138" s="20">
        <f t="shared" si="135"/>
        <v>0</v>
      </c>
      <c r="K138" s="19"/>
      <c r="L138" s="20">
        <f t="shared" si="136"/>
        <v>0</v>
      </c>
      <c r="M138" s="19"/>
      <c r="N138" s="20">
        <f t="shared" si="137"/>
        <v>0</v>
      </c>
      <c r="O138" s="19"/>
      <c r="P138" s="20">
        <f t="shared" si="138"/>
        <v>0</v>
      </c>
      <c r="Q138" s="21"/>
      <c r="R138" s="22">
        <f t="shared" si="139"/>
        <v>0</v>
      </c>
      <c r="S138" s="21"/>
      <c r="T138" s="22">
        <f t="shared" si="140"/>
        <v>0</v>
      </c>
      <c r="U138" s="21"/>
      <c r="V138" s="22" t="str">
        <f t="shared" si="140"/>
        <v xml:space="preserve"> </v>
      </c>
      <c r="W138" s="23">
        <f t="shared" si="148"/>
        <v>5</v>
      </c>
      <c r="X138" s="24">
        <f t="shared" si="149"/>
        <v>95</v>
      </c>
      <c r="Y138" s="24">
        <f t="shared" si="143"/>
        <v>95</v>
      </c>
      <c r="Z138" s="23">
        <f t="shared" si="145"/>
        <v>14</v>
      </c>
      <c r="AA138" s="24">
        <f t="shared" si="150"/>
        <v>0</v>
      </c>
      <c r="AB138" s="23">
        <f t="shared" si="146"/>
        <v>45</v>
      </c>
    </row>
    <row r="139" spans="2:28" ht="15.75" hidden="1" thickBot="1" x14ac:dyDescent="0.3">
      <c r="B139" s="18" t="str">
        <f t="shared" si="147"/>
        <v>Tom Kanan</v>
      </c>
      <c r="C139" s="19"/>
      <c r="D139" s="20">
        <f t="shared" si="132"/>
        <v>0</v>
      </c>
      <c r="E139" s="19"/>
      <c r="F139" s="20">
        <f t="shared" si="133"/>
        <v>0</v>
      </c>
      <c r="G139" s="19"/>
      <c r="H139" s="20">
        <f t="shared" si="134"/>
        <v>0</v>
      </c>
      <c r="I139" s="19"/>
      <c r="J139" s="20">
        <f t="shared" si="135"/>
        <v>0</v>
      </c>
      <c r="K139" s="19"/>
      <c r="L139" s="20">
        <f t="shared" si="136"/>
        <v>0</v>
      </c>
      <c r="M139" s="19"/>
      <c r="N139" s="20">
        <f t="shared" si="137"/>
        <v>80</v>
      </c>
      <c r="O139" s="19"/>
      <c r="P139" s="20">
        <f t="shared" si="138"/>
        <v>0</v>
      </c>
      <c r="Q139" s="21"/>
      <c r="R139" s="22">
        <f t="shared" si="139"/>
        <v>0</v>
      </c>
      <c r="S139" s="21"/>
      <c r="T139" s="22">
        <f t="shared" si="140"/>
        <v>0</v>
      </c>
      <c r="U139" s="21"/>
      <c r="V139" s="22" t="str">
        <f t="shared" si="140"/>
        <v xml:space="preserve"> </v>
      </c>
      <c r="W139" s="23">
        <f t="shared" si="148"/>
        <v>5</v>
      </c>
      <c r="X139" s="24">
        <f t="shared" si="149"/>
        <v>85</v>
      </c>
      <c r="Y139" s="24">
        <f t="shared" si="143"/>
        <v>85</v>
      </c>
      <c r="Z139" s="23">
        <f t="shared" si="145"/>
        <v>15</v>
      </c>
      <c r="AA139" s="24">
        <f t="shared" si="150"/>
        <v>0</v>
      </c>
      <c r="AB139" s="23">
        <f t="shared" si="146"/>
        <v>45</v>
      </c>
    </row>
    <row r="140" spans="2:28" ht="15.75" hidden="1" thickBot="1" x14ac:dyDescent="0.3">
      <c r="B140" s="18" t="str">
        <f t="shared" si="147"/>
        <v>Bill Bonsma</v>
      </c>
      <c r="C140" s="19"/>
      <c r="D140" s="20">
        <f t="shared" si="132"/>
        <v>0</v>
      </c>
      <c r="E140" s="19"/>
      <c r="F140" s="20">
        <f t="shared" si="133"/>
        <v>0</v>
      </c>
      <c r="G140" s="19"/>
      <c r="H140" s="20" t="str">
        <f t="shared" si="134"/>
        <v xml:space="preserve"> </v>
      </c>
      <c r="I140" s="19"/>
      <c r="J140" s="20" t="str">
        <f t="shared" si="135"/>
        <v xml:space="preserve"> </v>
      </c>
      <c r="K140" s="19"/>
      <c r="L140" s="20" t="str">
        <f t="shared" si="136"/>
        <v xml:space="preserve"> </v>
      </c>
      <c r="M140" s="19"/>
      <c r="N140" s="20" t="str">
        <f t="shared" si="137"/>
        <v xml:space="preserve"> </v>
      </c>
      <c r="O140" s="19"/>
      <c r="P140" s="20" t="str">
        <f t="shared" si="138"/>
        <v xml:space="preserve"> </v>
      </c>
      <c r="Q140" s="21"/>
      <c r="R140" s="22" t="str">
        <f t="shared" si="139"/>
        <v xml:space="preserve"> </v>
      </c>
      <c r="S140" s="21"/>
      <c r="T140" s="22" t="str">
        <f t="shared" si="140"/>
        <v xml:space="preserve"> </v>
      </c>
      <c r="U140" s="21"/>
      <c r="V140" s="22" t="str">
        <f t="shared" si="140"/>
        <v xml:space="preserve"> </v>
      </c>
      <c r="W140" s="23">
        <f t="shared" si="148"/>
        <v>0</v>
      </c>
      <c r="X140" s="24">
        <f t="shared" si="149"/>
        <v>0</v>
      </c>
      <c r="Y140" s="24" t="str">
        <f t="shared" si="143"/>
        <v xml:space="preserve"> </v>
      </c>
      <c r="Z140" s="23" t="str">
        <f t="shared" si="145"/>
        <v xml:space="preserve"> </v>
      </c>
      <c r="AA140" s="24">
        <f t="shared" si="150"/>
        <v>0</v>
      </c>
      <c r="AB140" s="23">
        <f t="shared" si="146"/>
        <v>10</v>
      </c>
    </row>
    <row r="141" spans="2:28" ht="15.75" hidden="1" thickBot="1" x14ac:dyDescent="0.3">
      <c r="B141" s="18" t="str">
        <f t="shared" si="147"/>
        <v>Dan DeCosmo</v>
      </c>
      <c r="C141" s="19"/>
      <c r="D141" s="20">
        <f t="shared" si="132"/>
        <v>0</v>
      </c>
      <c r="E141" s="19"/>
      <c r="F141" s="20">
        <f t="shared" si="133"/>
        <v>0</v>
      </c>
      <c r="G141" s="19"/>
      <c r="H141" s="20" t="str">
        <f t="shared" si="134"/>
        <v xml:space="preserve"> </v>
      </c>
      <c r="I141" s="19"/>
      <c r="J141" s="20" t="str">
        <f t="shared" si="135"/>
        <v xml:space="preserve"> </v>
      </c>
      <c r="K141" s="19"/>
      <c r="L141" s="20" t="str">
        <f t="shared" si="136"/>
        <v xml:space="preserve"> </v>
      </c>
      <c r="M141" s="19"/>
      <c r="N141" s="20" t="str">
        <f t="shared" si="137"/>
        <v xml:space="preserve"> </v>
      </c>
      <c r="O141" s="19"/>
      <c r="P141" s="20" t="str">
        <f t="shared" si="138"/>
        <v xml:space="preserve"> </v>
      </c>
      <c r="Q141" s="21"/>
      <c r="R141" s="22" t="str">
        <f t="shared" si="139"/>
        <v xml:space="preserve"> </v>
      </c>
      <c r="S141" s="21"/>
      <c r="T141" s="22" t="str">
        <f t="shared" si="140"/>
        <v xml:space="preserve"> </v>
      </c>
      <c r="U141" s="21"/>
      <c r="V141" s="22" t="str">
        <f t="shared" si="140"/>
        <v xml:space="preserve"> </v>
      </c>
      <c r="W141" s="23">
        <f t="shared" si="148"/>
        <v>0</v>
      </c>
      <c r="X141" s="24">
        <f t="shared" si="149"/>
        <v>0</v>
      </c>
      <c r="Y141" s="24" t="str">
        <f t="shared" si="143"/>
        <v xml:space="preserve"> </v>
      </c>
      <c r="Z141" s="23" t="str">
        <f t="shared" si="145"/>
        <v xml:space="preserve"> </v>
      </c>
      <c r="AA141" s="24">
        <f t="shared" si="150"/>
        <v>0</v>
      </c>
      <c r="AB141" s="23">
        <f t="shared" si="146"/>
        <v>10</v>
      </c>
    </row>
    <row r="142" spans="2:28" ht="15.75" hidden="1" thickBot="1" x14ac:dyDescent="0.3">
      <c r="B142" s="18">
        <f t="shared" si="147"/>
        <v>0</v>
      </c>
      <c r="C142" s="19"/>
      <c r="D142" s="20">
        <f t="shared" si="132"/>
        <v>0</v>
      </c>
      <c r="E142" s="19"/>
      <c r="F142" s="20">
        <f t="shared" si="133"/>
        <v>0</v>
      </c>
      <c r="G142" s="19"/>
      <c r="H142" s="20" t="str">
        <f t="shared" si="134"/>
        <v xml:space="preserve"> </v>
      </c>
      <c r="I142" s="19"/>
      <c r="J142" s="20" t="str">
        <f t="shared" si="135"/>
        <v xml:space="preserve"> </v>
      </c>
      <c r="K142" s="19"/>
      <c r="L142" s="20" t="str">
        <f t="shared" si="136"/>
        <v xml:space="preserve"> </v>
      </c>
      <c r="M142" s="19"/>
      <c r="N142" s="20" t="str">
        <f t="shared" si="137"/>
        <v xml:space="preserve"> </v>
      </c>
      <c r="O142" s="19"/>
      <c r="P142" s="20" t="str">
        <f t="shared" si="138"/>
        <v xml:space="preserve"> </v>
      </c>
      <c r="Q142" s="21"/>
      <c r="R142" s="22" t="str">
        <f t="shared" si="139"/>
        <v xml:space="preserve"> </v>
      </c>
      <c r="S142" s="21"/>
      <c r="T142" s="22" t="str">
        <f t="shared" si="140"/>
        <v xml:space="preserve"> </v>
      </c>
      <c r="U142" s="21"/>
      <c r="V142" s="22" t="str">
        <f t="shared" si="140"/>
        <v xml:space="preserve"> </v>
      </c>
      <c r="W142" s="23">
        <f t="shared" si="148"/>
        <v>0</v>
      </c>
      <c r="X142" s="24">
        <f t="shared" si="149"/>
        <v>0</v>
      </c>
      <c r="Y142" s="24" t="str">
        <f t="shared" si="143"/>
        <v xml:space="preserve"> </v>
      </c>
      <c r="Z142" s="23" t="str">
        <f t="shared" si="145"/>
        <v xml:space="preserve"> </v>
      </c>
      <c r="AA142" s="24">
        <f t="shared" si="150"/>
        <v>0</v>
      </c>
      <c r="AB142" s="23">
        <f t="shared" si="146"/>
        <v>10</v>
      </c>
    </row>
    <row r="143" spans="2:28" ht="15.75" hidden="1" thickBot="1" x14ac:dyDescent="0.3">
      <c r="B143" s="18">
        <f t="shared" si="147"/>
        <v>0</v>
      </c>
      <c r="C143" s="19"/>
      <c r="D143" s="20">
        <f t="shared" si="132"/>
        <v>0</v>
      </c>
      <c r="E143" s="19"/>
      <c r="F143" s="20">
        <f t="shared" si="133"/>
        <v>0</v>
      </c>
      <c r="G143" s="19"/>
      <c r="H143" s="20" t="str">
        <f t="shared" si="134"/>
        <v xml:space="preserve"> </v>
      </c>
      <c r="I143" s="19"/>
      <c r="J143" s="20" t="str">
        <f t="shared" si="135"/>
        <v xml:space="preserve"> </v>
      </c>
      <c r="K143" s="19"/>
      <c r="L143" s="20" t="str">
        <f t="shared" si="136"/>
        <v xml:space="preserve"> </v>
      </c>
      <c r="M143" s="19"/>
      <c r="N143" s="20" t="str">
        <f t="shared" si="137"/>
        <v xml:space="preserve"> </v>
      </c>
      <c r="O143" s="19"/>
      <c r="P143" s="20" t="str">
        <f t="shared" si="138"/>
        <v xml:space="preserve"> </v>
      </c>
      <c r="Q143" s="21"/>
      <c r="R143" s="22" t="str">
        <f t="shared" si="139"/>
        <v xml:space="preserve"> </v>
      </c>
      <c r="S143" s="21"/>
      <c r="T143" s="22" t="str">
        <f t="shared" si="140"/>
        <v xml:space="preserve"> </v>
      </c>
      <c r="U143" s="21"/>
      <c r="V143" s="22" t="str">
        <f t="shared" si="140"/>
        <v xml:space="preserve"> </v>
      </c>
      <c r="W143" s="23">
        <f t="shared" si="148"/>
        <v>0</v>
      </c>
      <c r="X143" s="24">
        <f t="shared" si="149"/>
        <v>0</v>
      </c>
      <c r="Y143" s="24" t="str">
        <f t="shared" si="143"/>
        <v xml:space="preserve"> </v>
      </c>
      <c r="Z143" s="23" t="str">
        <f t="shared" si="145"/>
        <v xml:space="preserve"> </v>
      </c>
      <c r="AA143" s="24">
        <f t="shared" si="150"/>
        <v>0</v>
      </c>
      <c r="AB143" s="23">
        <f t="shared" si="146"/>
        <v>10</v>
      </c>
    </row>
    <row r="144" spans="2:28" ht="15.75" hidden="1" thickBot="1" x14ac:dyDescent="0.3">
      <c r="B144" s="25">
        <f>B122</f>
        <v>0</v>
      </c>
      <c r="C144" s="26"/>
      <c r="D144" s="27" t="str">
        <f t="shared" si="132"/>
        <v xml:space="preserve"> </v>
      </c>
      <c r="E144" s="26"/>
      <c r="F144" s="27">
        <f t="shared" si="133"/>
        <v>0</v>
      </c>
      <c r="G144" s="26"/>
      <c r="H144" s="27" t="str">
        <f t="shared" si="134"/>
        <v xml:space="preserve"> </v>
      </c>
      <c r="I144" s="26"/>
      <c r="J144" s="27" t="str">
        <f t="shared" si="135"/>
        <v xml:space="preserve"> </v>
      </c>
      <c r="K144" s="26"/>
      <c r="L144" s="27" t="str">
        <f t="shared" si="136"/>
        <v xml:space="preserve"> </v>
      </c>
      <c r="M144" s="26"/>
      <c r="N144" s="27" t="str">
        <f t="shared" si="137"/>
        <v xml:space="preserve"> </v>
      </c>
      <c r="O144" s="26"/>
      <c r="P144" s="27" t="str">
        <f t="shared" si="138"/>
        <v xml:space="preserve"> </v>
      </c>
      <c r="Q144" s="28"/>
      <c r="R144" s="29" t="str">
        <f t="shared" si="139"/>
        <v xml:space="preserve"> </v>
      </c>
      <c r="S144" s="28"/>
      <c r="T144" s="29" t="str">
        <f t="shared" si="140"/>
        <v xml:space="preserve"> </v>
      </c>
      <c r="U144" s="28"/>
      <c r="V144" s="29" t="str">
        <f t="shared" si="140"/>
        <v xml:space="preserve"> </v>
      </c>
      <c r="W144" s="30">
        <f t="shared" si="148"/>
        <v>0</v>
      </c>
      <c r="X144" s="31">
        <f t="shared" si="149"/>
        <v>0</v>
      </c>
      <c r="Y144" s="31" t="str">
        <f t="shared" si="143"/>
        <v xml:space="preserve"> </v>
      </c>
      <c r="Z144" s="30" t="str">
        <f t="shared" si="145"/>
        <v xml:space="preserve"> </v>
      </c>
      <c r="AA144" s="31">
        <f t="shared" si="150"/>
        <v>0</v>
      </c>
      <c r="AB144" s="30">
        <f t="shared" si="146"/>
        <v>5</v>
      </c>
    </row>
    <row r="145" spans="1:28" ht="15.75" hidden="1" thickBot="1" x14ac:dyDescent="0.3"/>
    <row r="146" spans="1:28" ht="28.5" customHeight="1" thickBot="1" x14ac:dyDescent="0.3">
      <c r="A146" s="34"/>
      <c r="B146" s="171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35"/>
    </row>
    <row r="147" spans="1:28" x14ac:dyDescent="0.25">
      <c r="A147" s="34"/>
      <c r="B147" s="157" t="s">
        <v>5</v>
      </c>
      <c r="C147" s="160" t="s">
        <v>85</v>
      </c>
      <c r="D147" s="161"/>
      <c r="E147" s="160" t="s">
        <v>84</v>
      </c>
      <c r="F147" s="161"/>
      <c r="G147" s="160" t="s">
        <v>62</v>
      </c>
      <c r="H147" s="161"/>
      <c r="I147" s="160" t="s">
        <v>69</v>
      </c>
      <c r="J147" s="161"/>
      <c r="K147" s="160" t="s">
        <v>76</v>
      </c>
      <c r="L147" s="161"/>
      <c r="M147" s="160" t="s">
        <v>81</v>
      </c>
      <c r="N147" s="161"/>
      <c r="O147" s="160" t="s">
        <v>76</v>
      </c>
      <c r="P147" s="161"/>
      <c r="Q147" s="160" t="s">
        <v>90</v>
      </c>
      <c r="R147" s="161"/>
      <c r="S147" s="160" t="s">
        <v>76</v>
      </c>
      <c r="T147" s="161"/>
      <c r="U147" s="160"/>
      <c r="V147" s="161"/>
      <c r="W147" s="166" t="s">
        <v>2</v>
      </c>
      <c r="X147" s="166" t="s">
        <v>3</v>
      </c>
      <c r="Y147" s="173" t="s">
        <v>9</v>
      </c>
      <c r="Z147" s="173" t="s">
        <v>10</v>
      </c>
      <c r="AA147" s="166" t="s">
        <v>4</v>
      </c>
      <c r="AB147" s="35"/>
    </row>
    <row r="148" spans="1:28" x14ac:dyDescent="0.25">
      <c r="A148" s="34"/>
      <c r="B148" s="158"/>
      <c r="C148" s="162">
        <v>41895</v>
      </c>
      <c r="D148" s="163"/>
      <c r="E148" s="162">
        <v>41923</v>
      </c>
      <c r="F148" s="163"/>
      <c r="G148" s="162">
        <v>41951</v>
      </c>
      <c r="H148" s="163"/>
      <c r="I148" s="162">
        <v>41986</v>
      </c>
      <c r="J148" s="163"/>
      <c r="K148" s="162">
        <v>42014</v>
      </c>
      <c r="L148" s="163"/>
      <c r="M148" s="162">
        <v>42063</v>
      </c>
      <c r="N148" s="163"/>
      <c r="O148" s="162">
        <v>42077</v>
      </c>
      <c r="P148" s="163"/>
      <c r="Q148" s="162">
        <v>42091</v>
      </c>
      <c r="R148" s="163"/>
      <c r="S148" s="162">
        <v>42105</v>
      </c>
      <c r="T148" s="163"/>
      <c r="U148" s="162"/>
      <c r="V148" s="163"/>
      <c r="W148" s="167"/>
      <c r="X148" s="167"/>
      <c r="Y148" s="174"/>
      <c r="Z148" s="174"/>
      <c r="AA148" s="167"/>
      <c r="AB148" s="35"/>
    </row>
    <row r="149" spans="1:28" ht="16.5" customHeight="1" thickBot="1" x14ac:dyDescent="0.3">
      <c r="A149" s="34"/>
      <c r="B149" s="159"/>
      <c r="C149" s="3" t="s">
        <v>0</v>
      </c>
      <c r="D149" s="4" t="s">
        <v>1</v>
      </c>
      <c r="E149" s="3" t="s">
        <v>0</v>
      </c>
      <c r="F149" s="4" t="s">
        <v>1</v>
      </c>
      <c r="G149" s="3" t="s">
        <v>0</v>
      </c>
      <c r="H149" s="4" t="s">
        <v>1</v>
      </c>
      <c r="I149" s="3" t="s">
        <v>0</v>
      </c>
      <c r="J149" s="4" t="s">
        <v>1</v>
      </c>
      <c r="K149" s="3" t="s">
        <v>0</v>
      </c>
      <c r="L149" s="4" t="s">
        <v>1</v>
      </c>
      <c r="M149" s="3" t="s">
        <v>0</v>
      </c>
      <c r="N149" s="4" t="s">
        <v>1</v>
      </c>
      <c r="O149" s="3" t="s">
        <v>0</v>
      </c>
      <c r="P149" s="4" t="s">
        <v>1</v>
      </c>
      <c r="Q149" s="3" t="s">
        <v>0</v>
      </c>
      <c r="R149" s="4" t="s">
        <v>1</v>
      </c>
      <c r="S149" s="3" t="s">
        <v>0</v>
      </c>
      <c r="T149" s="4" t="s">
        <v>1</v>
      </c>
      <c r="U149" s="3" t="s">
        <v>0</v>
      </c>
      <c r="V149" s="4" t="s">
        <v>1</v>
      </c>
      <c r="W149" s="168"/>
      <c r="X149" s="168"/>
      <c r="Y149" s="175"/>
      <c r="Z149" s="175"/>
      <c r="AA149" s="168"/>
      <c r="AB149" s="35"/>
    </row>
    <row r="150" spans="1:28" ht="18.75" customHeight="1" x14ac:dyDescent="0.25">
      <c r="A150" s="156" t="s">
        <v>17</v>
      </c>
      <c r="B150" s="5" t="s">
        <v>31</v>
      </c>
      <c r="C150" s="77">
        <v>3</v>
      </c>
      <c r="D150" s="73">
        <f t="shared" ref="D150:D161" si="151">IF(C150= ""," ",IF(C150=0,0,IF(C150&gt;20,5,-5*C150+105)))</f>
        <v>90</v>
      </c>
      <c r="E150" s="77">
        <v>3</v>
      </c>
      <c r="F150" s="73">
        <f t="shared" ref="F150:F161" si="152">IF(E150= ""," ",IF(E150=0,0,IF(E150&gt;20,5,-5*E150+105)))</f>
        <v>90</v>
      </c>
      <c r="G150" s="77">
        <v>3</v>
      </c>
      <c r="H150" s="73">
        <f t="shared" ref="H150:H161" si="153">IF(G150= ""," ",IF(G150=0,0,IF(G150&gt;20,5,-5*G150+105)))</f>
        <v>90</v>
      </c>
      <c r="I150" s="77">
        <v>4</v>
      </c>
      <c r="J150" s="73">
        <f t="shared" ref="J150:J161" si="154">IF(I150= ""," ",IF(I150=0,0,IF(I150&gt;20,5,-5*I150+105)))</f>
        <v>85</v>
      </c>
      <c r="K150" s="77">
        <v>7</v>
      </c>
      <c r="L150" s="73">
        <f t="shared" ref="L150:L161" si="155">IF(K150= ""," ",IF(K150=0,0,IF(K150&gt;20,5,-5*K150+105)))</f>
        <v>70</v>
      </c>
      <c r="M150" s="77">
        <v>3</v>
      </c>
      <c r="N150" s="73">
        <f t="shared" ref="N150:N161" si="156">IF(M150= ""," ",IF(M150=0,0,IF(M150&gt;20,5,-5*M150+105)))</f>
        <v>90</v>
      </c>
      <c r="O150" s="77">
        <v>5</v>
      </c>
      <c r="P150" s="73">
        <f>IF(O150= ""," ",IF(O150=0,0,IF(O150&gt;20,5,-5*O150+105)))</f>
        <v>80</v>
      </c>
      <c r="Q150" s="77">
        <v>4</v>
      </c>
      <c r="R150" s="73">
        <f t="shared" ref="R150:R161" si="157">IF(Q150= ""," ",IF(Q150=0,0,IF(Q150&gt;20,5,-5*Q150+105)))</f>
        <v>85</v>
      </c>
      <c r="S150" s="77">
        <v>4</v>
      </c>
      <c r="T150" s="73">
        <f t="shared" ref="T150:T161" si="158">IF(S150= ""," ",IF(S150=0,0,IF(S150&gt;20,5,-5*S150+105)))</f>
        <v>85</v>
      </c>
      <c r="U150" s="77"/>
      <c r="V150" s="73" t="str">
        <f t="shared" ref="V150:V161" si="159">IF(U150= ""," ",IF(U150=0,0,IF(U150&gt;20,5,-5*U150+105)))</f>
        <v xml:space="preserve"> </v>
      </c>
      <c r="W150" s="9">
        <f t="shared" ref="W150:AA161" si="160">W174</f>
        <v>45</v>
      </c>
      <c r="X150" s="9">
        <f t="shared" si="160"/>
        <v>810</v>
      </c>
      <c r="Y150" s="9">
        <f t="shared" si="160"/>
        <v>575</v>
      </c>
      <c r="Z150" s="9">
        <f t="shared" si="160"/>
        <v>3</v>
      </c>
      <c r="AA150" s="9">
        <f t="shared" si="160"/>
        <v>0</v>
      </c>
      <c r="AB150" s="35"/>
    </row>
    <row r="151" spans="1:28" ht="18.75" customHeight="1" x14ac:dyDescent="0.25">
      <c r="A151" s="156"/>
      <c r="B151" s="6" t="s">
        <v>65</v>
      </c>
      <c r="C151" s="126">
        <v>0</v>
      </c>
      <c r="D151" s="128">
        <f t="shared" si="151"/>
        <v>0</v>
      </c>
      <c r="E151" s="126">
        <v>0</v>
      </c>
      <c r="F151" s="128">
        <f t="shared" si="152"/>
        <v>0</v>
      </c>
      <c r="G151" s="78">
        <v>2</v>
      </c>
      <c r="H151" s="74">
        <f t="shared" si="153"/>
        <v>95</v>
      </c>
      <c r="I151" s="78">
        <v>2</v>
      </c>
      <c r="J151" s="74">
        <f t="shared" si="154"/>
        <v>95</v>
      </c>
      <c r="K151" s="78">
        <v>1</v>
      </c>
      <c r="L151" s="74">
        <f t="shared" si="155"/>
        <v>100</v>
      </c>
      <c r="M151" s="78">
        <v>1</v>
      </c>
      <c r="N151" s="74">
        <f t="shared" si="156"/>
        <v>100</v>
      </c>
      <c r="O151" s="78">
        <v>3</v>
      </c>
      <c r="P151" s="74">
        <f>IF(O151= ""," ",IF(O151=0,0,IF(O151&gt;20,5,-5*O151+105)))</f>
        <v>90</v>
      </c>
      <c r="Q151" s="78">
        <v>1</v>
      </c>
      <c r="R151" s="74">
        <f t="shared" si="157"/>
        <v>100</v>
      </c>
      <c r="S151" s="78">
        <v>1</v>
      </c>
      <c r="T151" s="74">
        <f t="shared" si="158"/>
        <v>100</v>
      </c>
      <c r="U151" s="78"/>
      <c r="V151" s="74" t="str">
        <f t="shared" si="159"/>
        <v xml:space="preserve"> </v>
      </c>
      <c r="W151" s="10">
        <f t="shared" si="160"/>
        <v>35</v>
      </c>
      <c r="X151" s="10">
        <f t="shared" si="160"/>
        <v>715</v>
      </c>
      <c r="Y151" s="146">
        <f t="shared" si="160"/>
        <v>625</v>
      </c>
      <c r="Z151" s="10">
        <f t="shared" si="160"/>
        <v>1</v>
      </c>
      <c r="AA151" s="10">
        <f t="shared" si="160"/>
        <v>4</v>
      </c>
      <c r="AB151" s="35"/>
    </row>
    <row r="152" spans="1:28" ht="18.75" customHeight="1" x14ac:dyDescent="0.25">
      <c r="A152" s="156"/>
      <c r="B152" s="6" t="s">
        <v>33</v>
      </c>
      <c r="C152" s="78">
        <v>5</v>
      </c>
      <c r="D152" s="74">
        <f t="shared" si="151"/>
        <v>80</v>
      </c>
      <c r="E152" s="78">
        <v>4</v>
      </c>
      <c r="F152" s="74">
        <f t="shared" si="152"/>
        <v>85</v>
      </c>
      <c r="G152" s="78">
        <v>6</v>
      </c>
      <c r="H152" s="74">
        <f t="shared" si="153"/>
        <v>75</v>
      </c>
      <c r="I152" s="78">
        <v>6</v>
      </c>
      <c r="J152" s="74">
        <f t="shared" si="154"/>
        <v>75</v>
      </c>
      <c r="K152" s="78">
        <v>9</v>
      </c>
      <c r="L152" s="74">
        <f t="shared" si="155"/>
        <v>60</v>
      </c>
      <c r="M152" s="78">
        <v>9</v>
      </c>
      <c r="N152" s="74">
        <f t="shared" si="156"/>
        <v>60</v>
      </c>
      <c r="O152" s="78">
        <v>8</v>
      </c>
      <c r="P152" s="74">
        <f>IF(O152= ""," ",IF(O152=0,0,IF(O152&gt;20,5,-5*O152+105)))</f>
        <v>65</v>
      </c>
      <c r="Q152" s="78">
        <v>3</v>
      </c>
      <c r="R152" s="74">
        <f t="shared" si="157"/>
        <v>90</v>
      </c>
      <c r="S152" s="78">
        <v>8</v>
      </c>
      <c r="T152" s="74">
        <f t="shared" si="158"/>
        <v>65</v>
      </c>
      <c r="U152" s="78"/>
      <c r="V152" s="74" t="str">
        <f t="shared" si="159"/>
        <v xml:space="preserve"> </v>
      </c>
      <c r="W152" s="10">
        <f t="shared" si="160"/>
        <v>45</v>
      </c>
      <c r="X152" s="10">
        <f t="shared" si="160"/>
        <v>700</v>
      </c>
      <c r="Y152" s="10">
        <f t="shared" si="160"/>
        <v>515</v>
      </c>
      <c r="Z152" s="10">
        <f t="shared" si="160"/>
        <v>6</v>
      </c>
      <c r="AA152" s="10">
        <f t="shared" si="160"/>
        <v>0</v>
      </c>
      <c r="AB152" s="35"/>
    </row>
    <row r="153" spans="1:28" ht="18.75" customHeight="1" x14ac:dyDescent="0.25">
      <c r="A153" s="156"/>
      <c r="B153" s="7" t="s">
        <v>67</v>
      </c>
      <c r="C153" s="125">
        <v>0</v>
      </c>
      <c r="D153" s="127">
        <f t="shared" si="151"/>
        <v>0</v>
      </c>
      <c r="E153" s="125">
        <v>0</v>
      </c>
      <c r="F153" s="127">
        <f t="shared" si="152"/>
        <v>0</v>
      </c>
      <c r="G153" s="79">
        <v>5</v>
      </c>
      <c r="H153" s="75">
        <f t="shared" si="153"/>
        <v>80</v>
      </c>
      <c r="I153" s="79">
        <v>3</v>
      </c>
      <c r="J153" s="75">
        <f t="shared" si="154"/>
        <v>90</v>
      </c>
      <c r="K153" s="79">
        <v>3</v>
      </c>
      <c r="L153" s="75">
        <f t="shared" si="155"/>
        <v>90</v>
      </c>
      <c r="M153" s="79">
        <v>7</v>
      </c>
      <c r="N153" s="75">
        <f t="shared" si="156"/>
        <v>70</v>
      </c>
      <c r="O153" s="79">
        <v>4</v>
      </c>
      <c r="P153" s="75">
        <f>IF(O153= ""," ",IF(O153=0,0,IF(O153&gt;20,5,-5*O153+105)))</f>
        <v>85</v>
      </c>
      <c r="Q153" s="79">
        <v>2</v>
      </c>
      <c r="R153" s="80">
        <f t="shared" si="157"/>
        <v>95</v>
      </c>
      <c r="S153" s="79">
        <v>5</v>
      </c>
      <c r="T153" s="80">
        <f t="shared" si="158"/>
        <v>80</v>
      </c>
      <c r="U153" s="79"/>
      <c r="V153" s="80" t="str">
        <f t="shared" si="159"/>
        <v xml:space="preserve"> </v>
      </c>
      <c r="W153" s="10">
        <f t="shared" si="160"/>
        <v>35</v>
      </c>
      <c r="X153" s="10">
        <f t="shared" si="160"/>
        <v>625</v>
      </c>
      <c r="Y153" s="146">
        <f t="shared" si="160"/>
        <v>555</v>
      </c>
      <c r="Z153" s="10">
        <f t="shared" si="160"/>
        <v>4</v>
      </c>
      <c r="AA153" s="10">
        <f t="shared" si="160"/>
        <v>0</v>
      </c>
      <c r="AB153" s="35"/>
    </row>
    <row r="154" spans="1:28" ht="18.75" customHeight="1" x14ac:dyDescent="0.25">
      <c r="A154" s="156"/>
      <c r="B154" s="6" t="s">
        <v>29</v>
      </c>
      <c r="C154" s="78">
        <v>1</v>
      </c>
      <c r="D154" s="74">
        <f t="shared" si="151"/>
        <v>100</v>
      </c>
      <c r="E154" s="126">
        <v>0</v>
      </c>
      <c r="F154" s="128">
        <f t="shared" si="152"/>
        <v>0</v>
      </c>
      <c r="G154" s="78">
        <v>1</v>
      </c>
      <c r="H154" s="74">
        <f t="shared" si="153"/>
        <v>100</v>
      </c>
      <c r="I154" s="78">
        <v>1</v>
      </c>
      <c r="J154" s="74">
        <f t="shared" si="154"/>
        <v>100</v>
      </c>
      <c r="K154" s="78">
        <v>2</v>
      </c>
      <c r="L154" s="74">
        <f t="shared" si="155"/>
        <v>95</v>
      </c>
      <c r="M154" s="78">
        <v>2</v>
      </c>
      <c r="N154" s="74">
        <f t="shared" si="156"/>
        <v>95</v>
      </c>
      <c r="O154" s="78" t="s">
        <v>89</v>
      </c>
      <c r="P154" s="153">
        <v>0.1</v>
      </c>
      <c r="Q154" s="126">
        <v>0</v>
      </c>
      <c r="R154" s="128">
        <f t="shared" si="157"/>
        <v>0</v>
      </c>
      <c r="S154" s="78">
        <v>2</v>
      </c>
      <c r="T154" s="74">
        <f t="shared" si="158"/>
        <v>95</v>
      </c>
      <c r="U154" s="78"/>
      <c r="V154" s="74" t="str">
        <f t="shared" si="159"/>
        <v xml:space="preserve"> </v>
      </c>
      <c r="W154" s="10">
        <f t="shared" si="160"/>
        <v>35</v>
      </c>
      <c r="X154" s="154">
        <f t="shared" si="160"/>
        <v>620.1</v>
      </c>
      <c r="Y154" s="10">
        <f t="shared" si="160"/>
        <v>620</v>
      </c>
      <c r="Z154" s="10">
        <f t="shared" si="160"/>
        <v>2</v>
      </c>
      <c r="AA154" s="10">
        <f t="shared" si="160"/>
        <v>3</v>
      </c>
      <c r="AB154" s="35"/>
    </row>
    <row r="155" spans="1:28" ht="18.75" customHeight="1" x14ac:dyDescent="0.25">
      <c r="A155" s="156"/>
      <c r="B155" s="7" t="s">
        <v>66</v>
      </c>
      <c r="C155" s="125">
        <v>0</v>
      </c>
      <c r="D155" s="127">
        <f t="shared" si="151"/>
        <v>0</v>
      </c>
      <c r="E155" s="125">
        <v>0</v>
      </c>
      <c r="F155" s="127">
        <f t="shared" si="152"/>
        <v>0</v>
      </c>
      <c r="G155" s="79">
        <v>4</v>
      </c>
      <c r="H155" s="75">
        <f t="shared" si="153"/>
        <v>85</v>
      </c>
      <c r="I155" s="79">
        <v>5</v>
      </c>
      <c r="J155" s="75">
        <f t="shared" si="154"/>
        <v>80</v>
      </c>
      <c r="K155" s="79">
        <v>4</v>
      </c>
      <c r="L155" s="75">
        <f t="shared" si="155"/>
        <v>85</v>
      </c>
      <c r="M155" s="79">
        <v>5</v>
      </c>
      <c r="N155" s="75">
        <f t="shared" si="156"/>
        <v>80</v>
      </c>
      <c r="O155" s="79">
        <v>7</v>
      </c>
      <c r="P155" s="75">
        <f t="shared" ref="P155:P161" si="161">IF(O155= ""," ",IF(O155=0,0,IF(O155&gt;20,5,-5*O155+105)))</f>
        <v>70</v>
      </c>
      <c r="Q155" s="125">
        <v>0</v>
      </c>
      <c r="R155" s="127">
        <f t="shared" si="157"/>
        <v>0</v>
      </c>
      <c r="S155" s="79">
        <v>3</v>
      </c>
      <c r="T155" s="75">
        <f t="shared" si="158"/>
        <v>90</v>
      </c>
      <c r="U155" s="79"/>
      <c r="V155" s="75" t="str">
        <f t="shared" si="159"/>
        <v xml:space="preserve"> </v>
      </c>
      <c r="W155" s="10">
        <f t="shared" si="160"/>
        <v>30</v>
      </c>
      <c r="X155" s="10">
        <f t="shared" si="160"/>
        <v>520</v>
      </c>
      <c r="Y155" s="146">
        <f t="shared" si="160"/>
        <v>520</v>
      </c>
      <c r="Z155" s="10">
        <f t="shared" si="160"/>
        <v>5</v>
      </c>
      <c r="AA155" s="10">
        <f t="shared" si="160"/>
        <v>0</v>
      </c>
      <c r="AB155" s="35"/>
    </row>
    <row r="156" spans="1:28" ht="18.75" customHeight="1" x14ac:dyDescent="0.25">
      <c r="A156" s="156"/>
      <c r="B156" s="7" t="s">
        <v>30</v>
      </c>
      <c r="C156" s="79">
        <v>2</v>
      </c>
      <c r="D156" s="75">
        <f t="shared" si="151"/>
        <v>95</v>
      </c>
      <c r="E156" s="125">
        <v>0</v>
      </c>
      <c r="F156" s="127">
        <f t="shared" si="152"/>
        <v>0</v>
      </c>
      <c r="G156" s="125">
        <v>0</v>
      </c>
      <c r="H156" s="127">
        <f t="shared" si="153"/>
        <v>0</v>
      </c>
      <c r="I156" s="125">
        <v>0</v>
      </c>
      <c r="J156" s="127">
        <f t="shared" si="154"/>
        <v>0</v>
      </c>
      <c r="K156" s="79">
        <v>6</v>
      </c>
      <c r="L156" s="75">
        <f t="shared" si="155"/>
        <v>75</v>
      </c>
      <c r="M156" s="79">
        <v>6</v>
      </c>
      <c r="N156" s="75">
        <f t="shared" si="156"/>
        <v>75</v>
      </c>
      <c r="O156" s="79">
        <v>6</v>
      </c>
      <c r="P156" s="75">
        <f t="shared" si="161"/>
        <v>75</v>
      </c>
      <c r="Q156" s="125">
        <v>0</v>
      </c>
      <c r="R156" s="127">
        <f t="shared" si="157"/>
        <v>0</v>
      </c>
      <c r="S156" s="79">
        <v>6</v>
      </c>
      <c r="T156" s="75">
        <f t="shared" si="158"/>
        <v>75</v>
      </c>
      <c r="U156" s="79"/>
      <c r="V156" s="75" t="str">
        <f t="shared" si="159"/>
        <v xml:space="preserve"> </v>
      </c>
      <c r="W156" s="10">
        <f t="shared" si="160"/>
        <v>25</v>
      </c>
      <c r="X156" s="10">
        <f t="shared" si="160"/>
        <v>420</v>
      </c>
      <c r="Y156" s="10">
        <f t="shared" si="160"/>
        <v>420</v>
      </c>
      <c r="Z156" s="10">
        <f t="shared" si="160"/>
        <v>7</v>
      </c>
      <c r="AA156" s="10">
        <f t="shared" si="160"/>
        <v>0</v>
      </c>
      <c r="AB156" s="35"/>
    </row>
    <row r="157" spans="1:28" ht="18.75" customHeight="1" x14ac:dyDescent="0.25">
      <c r="A157" s="156"/>
      <c r="B157" s="6" t="s">
        <v>47</v>
      </c>
      <c r="C157" s="126">
        <v>0</v>
      </c>
      <c r="D157" s="128">
        <f t="shared" si="151"/>
        <v>0</v>
      </c>
      <c r="E157" s="78">
        <v>2</v>
      </c>
      <c r="F157" s="74">
        <f t="shared" si="152"/>
        <v>95</v>
      </c>
      <c r="G157" s="126">
        <v>0</v>
      </c>
      <c r="H157" s="128">
        <f t="shared" si="153"/>
        <v>0</v>
      </c>
      <c r="I157" s="78">
        <v>7</v>
      </c>
      <c r="J157" s="74">
        <f t="shared" si="154"/>
        <v>70</v>
      </c>
      <c r="K157" s="126">
        <v>0</v>
      </c>
      <c r="L157" s="128">
        <f t="shared" si="155"/>
        <v>0</v>
      </c>
      <c r="M157" s="78">
        <v>4</v>
      </c>
      <c r="N157" s="74">
        <f t="shared" si="156"/>
        <v>85</v>
      </c>
      <c r="O157" s="78">
        <v>2</v>
      </c>
      <c r="P157" s="74">
        <f t="shared" si="161"/>
        <v>95</v>
      </c>
      <c r="Q157" s="126">
        <v>0</v>
      </c>
      <c r="R157" s="128">
        <f t="shared" si="157"/>
        <v>0</v>
      </c>
      <c r="S157" s="126">
        <v>0</v>
      </c>
      <c r="T157" s="128">
        <f t="shared" si="158"/>
        <v>0</v>
      </c>
      <c r="U157" s="78"/>
      <c r="V157" s="74" t="str">
        <f t="shared" si="159"/>
        <v xml:space="preserve"> </v>
      </c>
      <c r="W157" s="10">
        <f t="shared" si="160"/>
        <v>20</v>
      </c>
      <c r="X157" s="10">
        <f t="shared" si="160"/>
        <v>365</v>
      </c>
      <c r="Y157" s="10">
        <f t="shared" si="160"/>
        <v>365</v>
      </c>
      <c r="Z157" s="10">
        <f t="shared" si="160"/>
        <v>8</v>
      </c>
      <c r="AA157" s="10">
        <f t="shared" si="160"/>
        <v>0</v>
      </c>
      <c r="AB157" s="35"/>
    </row>
    <row r="158" spans="1:28" ht="18.75" customHeight="1" x14ac:dyDescent="0.25">
      <c r="A158" s="156"/>
      <c r="B158" s="6" t="s">
        <v>74</v>
      </c>
      <c r="C158" s="126">
        <v>0</v>
      </c>
      <c r="D158" s="128">
        <f t="shared" si="151"/>
        <v>0</v>
      </c>
      <c r="E158" s="126">
        <v>0</v>
      </c>
      <c r="F158" s="128">
        <f t="shared" si="152"/>
        <v>0</v>
      </c>
      <c r="G158" s="126">
        <v>0</v>
      </c>
      <c r="H158" s="128">
        <f t="shared" si="153"/>
        <v>0</v>
      </c>
      <c r="I158" s="126">
        <v>0</v>
      </c>
      <c r="J158" s="128">
        <f t="shared" si="154"/>
        <v>0</v>
      </c>
      <c r="K158" s="78">
        <v>5</v>
      </c>
      <c r="L158" s="74">
        <f t="shared" si="155"/>
        <v>80</v>
      </c>
      <c r="M158" s="78">
        <v>8</v>
      </c>
      <c r="N158" s="74">
        <f t="shared" si="156"/>
        <v>65</v>
      </c>
      <c r="O158" s="78">
        <v>1</v>
      </c>
      <c r="P158" s="74">
        <f t="shared" si="161"/>
        <v>100</v>
      </c>
      <c r="Q158" s="126">
        <v>0</v>
      </c>
      <c r="R158" s="128">
        <f t="shared" si="157"/>
        <v>0</v>
      </c>
      <c r="S158" s="78">
        <v>9</v>
      </c>
      <c r="T158" s="74">
        <f t="shared" si="158"/>
        <v>60</v>
      </c>
      <c r="U158" s="78"/>
      <c r="V158" s="74" t="str">
        <f t="shared" si="159"/>
        <v xml:space="preserve"> </v>
      </c>
      <c r="W158" s="10">
        <f t="shared" si="160"/>
        <v>20</v>
      </c>
      <c r="X158" s="10">
        <f t="shared" si="160"/>
        <v>325</v>
      </c>
      <c r="Y158" s="10">
        <f t="shared" si="160"/>
        <v>325</v>
      </c>
      <c r="Z158" s="10">
        <f t="shared" si="160"/>
        <v>9</v>
      </c>
      <c r="AA158" s="10">
        <f t="shared" si="160"/>
        <v>1</v>
      </c>
      <c r="AB158" s="35"/>
    </row>
    <row r="159" spans="1:28" ht="18.75" customHeight="1" x14ac:dyDescent="0.25">
      <c r="A159" s="156"/>
      <c r="B159" s="7" t="s">
        <v>75</v>
      </c>
      <c r="C159" s="125">
        <v>0</v>
      </c>
      <c r="D159" s="127">
        <f t="shared" si="151"/>
        <v>0</v>
      </c>
      <c r="E159" s="125">
        <v>0</v>
      </c>
      <c r="F159" s="127">
        <f t="shared" si="152"/>
        <v>0</v>
      </c>
      <c r="G159" s="125">
        <v>0</v>
      </c>
      <c r="H159" s="127">
        <f t="shared" si="153"/>
        <v>0</v>
      </c>
      <c r="I159" s="125">
        <v>0</v>
      </c>
      <c r="J159" s="127">
        <f t="shared" si="154"/>
        <v>0</v>
      </c>
      <c r="K159" s="79">
        <v>8</v>
      </c>
      <c r="L159" s="75">
        <f t="shared" si="155"/>
        <v>65</v>
      </c>
      <c r="M159" s="125">
        <v>0</v>
      </c>
      <c r="N159" s="127">
        <f t="shared" si="156"/>
        <v>0</v>
      </c>
      <c r="O159" s="79">
        <v>9</v>
      </c>
      <c r="P159" s="75">
        <f t="shared" si="161"/>
        <v>60</v>
      </c>
      <c r="Q159" s="125">
        <v>0</v>
      </c>
      <c r="R159" s="155">
        <f t="shared" si="157"/>
        <v>0</v>
      </c>
      <c r="S159" s="79">
        <v>7</v>
      </c>
      <c r="T159" s="80">
        <f t="shared" si="158"/>
        <v>70</v>
      </c>
      <c r="U159" s="79"/>
      <c r="V159" s="80" t="str">
        <f t="shared" si="159"/>
        <v xml:space="preserve"> </v>
      </c>
      <c r="W159" s="10">
        <f t="shared" si="160"/>
        <v>15</v>
      </c>
      <c r="X159" s="10">
        <f t="shared" si="160"/>
        <v>210</v>
      </c>
      <c r="Y159" s="10">
        <f t="shared" si="160"/>
        <v>210</v>
      </c>
      <c r="Z159" s="10">
        <f t="shared" si="160"/>
        <v>10</v>
      </c>
      <c r="AA159" s="10">
        <f t="shared" si="160"/>
        <v>0</v>
      </c>
      <c r="AB159" s="35"/>
    </row>
    <row r="160" spans="1:28" ht="18.75" customHeight="1" x14ac:dyDescent="0.25">
      <c r="A160" s="156"/>
      <c r="B160" s="6" t="s">
        <v>46</v>
      </c>
      <c r="C160" s="126">
        <v>0</v>
      </c>
      <c r="D160" s="128">
        <f t="shared" si="151"/>
        <v>0</v>
      </c>
      <c r="E160" s="78">
        <v>1</v>
      </c>
      <c r="F160" s="74">
        <f t="shared" si="152"/>
        <v>100</v>
      </c>
      <c r="G160" s="126">
        <v>0</v>
      </c>
      <c r="H160" s="128">
        <f t="shared" si="153"/>
        <v>0</v>
      </c>
      <c r="I160" s="126">
        <v>0</v>
      </c>
      <c r="J160" s="128">
        <f t="shared" si="154"/>
        <v>0</v>
      </c>
      <c r="K160" s="126">
        <v>0</v>
      </c>
      <c r="L160" s="128">
        <f t="shared" si="155"/>
        <v>0</v>
      </c>
      <c r="M160" s="126">
        <v>0</v>
      </c>
      <c r="N160" s="128">
        <f t="shared" si="156"/>
        <v>0</v>
      </c>
      <c r="O160" s="126">
        <v>0</v>
      </c>
      <c r="P160" s="128">
        <f t="shared" si="161"/>
        <v>0</v>
      </c>
      <c r="Q160" s="126">
        <v>0</v>
      </c>
      <c r="R160" s="128">
        <f t="shared" si="157"/>
        <v>0</v>
      </c>
      <c r="S160" s="126">
        <v>0</v>
      </c>
      <c r="T160" s="128">
        <f t="shared" si="158"/>
        <v>0</v>
      </c>
      <c r="U160" s="78"/>
      <c r="V160" s="74" t="str">
        <f t="shared" si="159"/>
        <v xml:space="preserve"> </v>
      </c>
      <c r="W160" s="10">
        <f t="shared" si="160"/>
        <v>5</v>
      </c>
      <c r="X160" s="10">
        <f t="shared" si="160"/>
        <v>105</v>
      </c>
      <c r="Y160" s="10">
        <f t="shared" si="160"/>
        <v>105</v>
      </c>
      <c r="Z160" s="10">
        <f t="shared" si="160"/>
        <v>11</v>
      </c>
      <c r="AA160" s="10">
        <f t="shared" si="160"/>
        <v>1</v>
      </c>
      <c r="AB160" s="35"/>
    </row>
    <row r="161" spans="1:28" ht="18.75" customHeight="1" x14ac:dyDescent="0.25">
      <c r="A161" s="156"/>
      <c r="B161" s="7" t="s">
        <v>32</v>
      </c>
      <c r="C161" s="79">
        <v>4</v>
      </c>
      <c r="D161" s="75">
        <f t="shared" si="151"/>
        <v>85</v>
      </c>
      <c r="E161" s="125">
        <v>0</v>
      </c>
      <c r="F161" s="127">
        <f t="shared" si="152"/>
        <v>0</v>
      </c>
      <c r="G161" s="125">
        <v>0</v>
      </c>
      <c r="H161" s="127">
        <f t="shared" si="153"/>
        <v>0</v>
      </c>
      <c r="I161" s="125">
        <v>0</v>
      </c>
      <c r="J161" s="127">
        <f t="shared" si="154"/>
        <v>0</v>
      </c>
      <c r="K161" s="125">
        <v>0</v>
      </c>
      <c r="L161" s="127">
        <f t="shared" si="155"/>
        <v>0</v>
      </c>
      <c r="M161" s="125">
        <v>0</v>
      </c>
      <c r="N161" s="127">
        <f t="shared" si="156"/>
        <v>0</v>
      </c>
      <c r="O161" s="125">
        <v>0</v>
      </c>
      <c r="P161" s="127">
        <f t="shared" si="161"/>
        <v>0</v>
      </c>
      <c r="Q161" s="125">
        <v>0</v>
      </c>
      <c r="R161" s="127">
        <f t="shared" si="157"/>
        <v>0</v>
      </c>
      <c r="S161" s="125">
        <v>0</v>
      </c>
      <c r="T161" s="127">
        <f t="shared" si="158"/>
        <v>0</v>
      </c>
      <c r="U161" s="79"/>
      <c r="V161" s="75" t="str">
        <f t="shared" si="159"/>
        <v xml:space="preserve"> </v>
      </c>
      <c r="W161" s="10">
        <f t="shared" si="160"/>
        <v>5</v>
      </c>
      <c r="X161" s="10">
        <f t="shared" si="160"/>
        <v>90</v>
      </c>
      <c r="Y161" s="10">
        <f t="shared" si="160"/>
        <v>90</v>
      </c>
      <c r="Z161" s="10">
        <f t="shared" si="160"/>
        <v>12</v>
      </c>
      <c r="AA161" s="10">
        <f t="shared" si="160"/>
        <v>0</v>
      </c>
      <c r="AB161" s="35"/>
    </row>
    <row r="162" spans="1:28" ht="18.75" customHeight="1" x14ac:dyDescent="0.25">
      <c r="A162" s="156"/>
      <c r="B162" s="7"/>
      <c r="C162" s="79"/>
      <c r="D162" s="75" t="str">
        <f t="shared" ref="D162" si="162">IF(C162= ""," ",IF(C162=0,0,IF(C162&gt;20,5,-5*C162+105)))</f>
        <v xml:space="preserve"> </v>
      </c>
      <c r="E162" s="79"/>
      <c r="F162" s="75" t="str">
        <f t="shared" ref="F162" si="163">IF(E162= ""," ",IF(E162=0,0,IF(E162&gt;20,5,-5*E162+105)))</f>
        <v xml:space="preserve"> </v>
      </c>
      <c r="G162" s="79"/>
      <c r="H162" s="127" t="str">
        <f t="shared" ref="H162" si="164">IF(G162= ""," ",IF(G162=0,0,IF(G162&gt;20,5,-5*G162+105)))</f>
        <v xml:space="preserve"> </v>
      </c>
      <c r="I162" s="79"/>
      <c r="J162" s="75" t="str">
        <f t="shared" ref="J162" si="165">IF(I162= ""," ",IF(I162=0,0,IF(I162&gt;20,5,-5*I162+105)))</f>
        <v xml:space="preserve"> </v>
      </c>
      <c r="K162" s="125"/>
      <c r="L162" s="75" t="str">
        <f t="shared" ref="L162" si="166">IF(K162= ""," ",IF(K162=0,0,IF(K162&gt;20,5,-5*K162+105)))</f>
        <v xml:space="preserve"> </v>
      </c>
      <c r="M162" s="79"/>
      <c r="N162" s="75" t="str">
        <f t="shared" ref="N162" si="167">IF(M162= ""," ",IF(M162=0,0,IF(M162&gt;20,5,-5*M162+105)))</f>
        <v xml:space="preserve"> </v>
      </c>
      <c r="O162" s="79"/>
      <c r="P162" s="75" t="str">
        <f t="shared" ref="P162" si="168">IF(O162= ""," ",IF(O162=0,0,IF(O162&gt;20,5,-5*O162+105)))</f>
        <v xml:space="preserve"> </v>
      </c>
      <c r="Q162" s="79"/>
      <c r="R162" s="75" t="str">
        <f t="shared" ref="R162" si="169">IF(Q162= ""," ",IF(Q162=0,0,IF(Q162&gt;20,5,-5*Q162+105)))</f>
        <v xml:space="preserve"> </v>
      </c>
      <c r="S162" s="79"/>
      <c r="T162" s="75" t="str">
        <f t="shared" ref="T162" si="170">IF(S162= ""," ",IF(S162=0,0,IF(S162&gt;20,5,-5*S162+105)))</f>
        <v xml:space="preserve"> </v>
      </c>
      <c r="U162" s="79"/>
      <c r="V162" s="75" t="str">
        <f t="shared" ref="V162" si="171">IF(U162= ""," ",IF(U162=0,0,IF(U162&gt;20,5,-5*U162+105)))</f>
        <v xml:space="preserve"> </v>
      </c>
      <c r="W162" s="10">
        <f t="shared" ref="W162:AA162" si="172">W186</f>
        <v>0</v>
      </c>
      <c r="X162" s="10">
        <f t="shared" si="172"/>
        <v>0</v>
      </c>
      <c r="Y162" s="10" t="str">
        <f t="shared" si="172"/>
        <v xml:space="preserve"> </v>
      </c>
      <c r="Z162" s="10" t="str">
        <f t="shared" si="172"/>
        <v xml:space="preserve"> </v>
      </c>
      <c r="AA162" s="10">
        <f t="shared" si="172"/>
        <v>0</v>
      </c>
      <c r="AB162" s="35"/>
    </row>
    <row r="163" spans="1:28" ht="18.75" customHeight="1" x14ac:dyDescent="0.25">
      <c r="A163" s="156"/>
      <c r="B163" s="6"/>
      <c r="C163" s="78"/>
      <c r="D163" s="75" t="str">
        <f t="shared" ref="D163" si="173">IF(C163= ""," ",IF(C163=0,0,IF(C163&gt;20,5,-5*C163+105)))</f>
        <v xml:space="preserve"> </v>
      </c>
      <c r="E163" s="78"/>
      <c r="F163" s="75" t="str">
        <f t="shared" ref="F163" si="174">IF(E163= ""," ",IF(E163=0,0,IF(E163&gt;20,5,-5*E163+105)))</f>
        <v xml:space="preserve"> </v>
      </c>
      <c r="G163" s="78"/>
      <c r="H163" s="75" t="str">
        <f t="shared" ref="H163" si="175">IF(G163= ""," ",IF(G163=0,0,IF(G163&gt;20,5,-5*G163+105)))</f>
        <v xml:space="preserve"> </v>
      </c>
      <c r="I163" s="78"/>
      <c r="J163" s="75" t="str">
        <f t="shared" ref="J163" si="176">IF(I163= ""," ",IF(I163=0,0,IF(I163&gt;20,5,-5*I163+105)))</f>
        <v xml:space="preserve"> </v>
      </c>
      <c r="K163" s="78"/>
      <c r="L163" s="75" t="str">
        <f t="shared" ref="L163" si="177">IF(K163= ""," ",IF(K163=0,0,IF(K163&gt;20,5,-5*K163+105)))</f>
        <v xml:space="preserve"> </v>
      </c>
      <c r="M163" s="78"/>
      <c r="N163" s="75" t="str">
        <f t="shared" ref="N163" si="178">IF(M163= ""," ",IF(M163=0,0,IF(M163&gt;20,5,-5*M163+105)))</f>
        <v xml:space="preserve"> </v>
      </c>
      <c r="O163" s="78"/>
      <c r="P163" s="75" t="str">
        <f t="shared" ref="P163" si="179">IF(O163= ""," ",IF(O163=0,0,IF(O163&gt;20,5,-5*O163+105)))</f>
        <v xml:space="preserve"> </v>
      </c>
      <c r="Q163" s="78"/>
      <c r="R163" s="74" t="str">
        <f t="shared" ref="R163:R169" si="180">IF(Q163= ""," ",IF(Q163=0,0,IF(Q163&gt;20,5,-5*Q163+105)))</f>
        <v xml:space="preserve"> </v>
      </c>
      <c r="S163" s="78"/>
      <c r="T163" s="74" t="str">
        <f t="shared" ref="T163:T169" si="181">IF(S163= ""," ",IF(S163=0,0,IF(S163&gt;20,5,-5*S163+105)))</f>
        <v xml:space="preserve"> </v>
      </c>
      <c r="U163" s="78"/>
      <c r="V163" s="74" t="str">
        <f t="shared" ref="V163:V169" si="182">IF(U163= ""," ",IF(U163=0,0,IF(U163&gt;20,5,-5*U163+105)))</f>
        <v xml:space="preserve"> </v>
      </c>
      <c r="W163" s="10">
        <f t="shared" ref="W163:AA165" si="183">W187</f>
        <v>0</v>
      </c>
      <c r="X163" s="10">
        <f t="shared" si="183"/>
        <v>0</v>
      </c>
      <c r="Y163" s="10" t="str">
        <f t="shared" si="183"/>
        <v xml:space="preserve"> </v>
      </c>
      <c r="Z163" s="10" t="str">
        <f t="shared" si="183"/>
        <v xml:space="preserve"> </v>
      </c>
      <c r="AA163" s="10">
        <f t="shared" si="183"/>
        <v>0</v>
      </c>
      <c r="AB163" s="35"/>
    </row>
    <row r="164" spans="1:28" ht="18.75" customHeight="1" x14ac:dyDescent="0.25">
      <c r="A164" s="156"/>
      <c r="B164" s="6"/>
      <c r="C164" s="78"/>
      <c r="D164" s="74" t="str">
        <f t="shared" ref="D164:D169" si="184">IF(C164= ""," ",IF(C164=0,0,IF(C164&gt;20,5,-5*C164+105)))</f>
        <v xml:space="preserve"> </v>
      </c>
      <c r="E164" s="78"/>
      <c r="F164" s="74" t="str">
        <f t="shared" ref="F164:F169" si="185">IF(E164= ""," ",IF(E164=0,0,IF(E164&gt;20,5,-5*E164+105)))</f>
        <v xml:space="preserve"> </v>
      </c>
      <c r="G164" s="78"/>
      <c r="H164" s="74" t="str">
        <f t="shared" ref="H164:H169" si="186">IF(G164= ""," ",IF(G164=0,0,IF(G164&gt;20,5,-5*G164+105)))</f>
        <v xml:space="preserve"> </v>
      </c>
      <c r="I164" s="78"/>
      <c r="J164" s="74" t="str">
        <f t="shared" ref="J164:J169" si="187">IF(I164= ""," ",IF(I164=0,0,IF(I164&gt;20,5,-5*I164+105)))</f>
        <v xml:space="preserve"> </v>
      </c>
      <c r="K164" s="78"/>
      <c r="L164" s="74" t="str">
        <f t="shared" ref="L164:L169" si="188">IF(K164= ""," ",IF(K164=0,0,IF(K164&gt;20,5,-5*K164+105)))</f>
        <v xml:space="preserve"> </v>
      </c>
      <c r="M164" s="78"/>
      <c r="N164" s="74" t="str">
        <f t="shared" ref="N164:N169" si="189">IF(M164= ""," ",IF(M164=0,0,IF(M164&gt;20,5,-5*M164+105)))</f>
        <v xml:space="preserve"> </v>
      </c>
      <c r="O164" s="78"/>
      <c r="P164" s="74" t="str">
        <f t="shared" ref="P164:P169" si="190">IF(O164= ""," ",IF(O164=0,0,IF(O164&gt;20,5,-5*O164+105)))</f>
        <v xml:space="preserve"> </v>
      </c>
      <c r="Q164" s="78"/>
      <c r="R164" s="74" t="str">
        <f t="shared" si="180"/>
        <v xml:space="preserve"> </v>
      </c>
      <c r="S164" s="78"/>
      <c r="T164" s="74" t="str">
        <f t="shared" si="181"/>
        <v xml:space="preserve"> </v>
      </c>
      <c r="U164" s="78"/>
      <c r="V164" s="74" t="str">
        <f t="shared" si="182"/>
        <v xml:space="preserve"> </v>
      </c>
      <c r="W164" s="10">
        <f t="shared" si="183"/>
        <v>0</v>
      </c>
      <c r="X164" s="10">
        <f t="shared" si="183"/>
        <v>0</v>
      </c>
      <c r="Y164" s="10" t="str">
        <f t="shared" si="183"/>
        <v xml:space="preserve"> </v>
      </c>
      <c r="Z164" s="10" t="str">
        <f t="shared" si="183"/>
        <v xml:space="preserve"> </v>
      </c>
      <c r="AA164" s="10">
        <f t="shared" si="183"/>
        <v>0</v>
      </c>
      <c r="AB164" s="35"/>
    </row>
    <row r="165" spans="1:28" ht="18.75" customHeight="1" x14ac:dyDescent="0.25">
      <c r="A165" s="156"/>
      <c r="B165" s="7"/>
      <c r="C165" s="79"/>
      <c r="D165" s="75" t="str">
        <f t="shared" si="184"/>
        <v xml:space="preserve"> </v>
      </c>
      <c r="E165" s="79"/>
      <c r="F165" s="75" t="str">
        <f t="shared" si="185"/>
        <v xml:space="preserve"> </v>
      </c>
      <c r="G165" s="79"/>
      <c r="H165" s="75" t="str">
        <f t="shared" si="186"/>
        <v xml:space="preserve"> </v>
      </c>
      <c r="I165" s="79"/>
      <c r="J165" s="75" t="str">
        <f t="shared" si="187"/>
        <v xml:space="preserve"> </v>
      </c>
      <c r="K165" s="79"/>
      <c r="L165" s="75" t="str">
        <f t="shared" si="188"/>
        <v xml:space="preserve"> </v>
      </c>
      <c r="M165" s="79"/>
      <c r="N165" s="75" t="str">
        <f t="shared" si="189"/>
        <v xml:space="preserve"> </v>
      </c>
      <c r="O165" s="79"/>
      <c r="P165" s="75" t="str">
        <f t="shared" si="190"/>
        <v xml:space="preserve"> </v>
      </c>
      <c r="Q165" s="79"/>
      <c r="R165" s="80" t="str">
        <f t="shared" si="180"/>
        <v xml:space="preserve"> </v>
      </c>
      <c r="S165" s="79"/>
      <c r="T165" s="80" t="str">
        <f t="shared" si="181"/>
        <v xml:space="preserve"> </v>
      </c>
      <c r="U165" s="79"/>
      <c r="V165" s="80" t="str">
        <f t="shared" si="182"/>
        <v xml:space="preserve"> </v>
      </c>
      <c r="W165" s="10">
        <f t="shared" si="183"/>
        <v>0</v>
      </c>
      <c r="X165" s="10">
        <f t="shared" si="183"/>
        <v>0</v>
      </c>
      <c r="Y165" s="10" t="str">
        <f t="shared" si="183"/>
        <v xml:space="preserve"> </v>
      </c>
      <c r="Z165" s="10" t="str">
        <f t="shared" si="183"/>
        <v xml:space="preserve"> </v>
      </c>
      <c r="AA165" s="10">
        <f t="shared" si="183"/>
        <v>0</v>
      </c>
      <c r="AB165" s="35"/>
    </row>
    <row r="166" spans="1:28" ht="18.75" customHeight="1" x14ac:dyDescent="0.25">
      <c r="A166" s="156"/>
      <c r="B166" s="6"/>
      <c r="C166" s="78"/>
      <c r="D166" s="74" t="str">
        <f t="shared" si="184"/>
        <v xml:space="preserve"> </v>
      </c>
      <c r="E166" s="78"/>
      <c r="F166" s="74" t="str">
        <f t="shared" si="185"/>
        <v xml:space="preserve"> </v>
      </c>
      <c r="G166" s="78"/>
      <c r="H166" s="74" t="str">
        <f t="shared" si="186"/>
        <v xml:space="preserve"> </v>
      </c>
      <c r="I166" s="78"/>
      <c r="J166" s="74" t="str">
        <f t="shared" si="187"/>
        <v xml:space="preserve"> </v>
      </c>
      <c r="K166" s="78"/>
      <c r="L166" s="74" t="str">
        <f t="shared" si="188"/>
        <v xml:space="preserve"> </v>
      </c>
      <c r="M166" s="78"/>
      <c r="N166" s="74" t="str">
        <f t="shared" si="189"/>
        <v xml:space="preserve"> </v>
      </c>
      <c r="O166" s="78"/>
      <c r="P166" s="74" t="str">
        <f t="shared" si="190"/>
        <v xml:space="preserve"> </v>
      </c>
      <c r="Q166" s="78"/>
      <c r="R166" s="74" t="str">
        <f t="shared" si="180"/>
        <v xml:space="preserve"> </v>
      </c>
      <c r="S166" s="78"/>
      <c r="T166" s="74" t="str">
        <f t="shared" si="181"/>
        <v xml:space="preserve"> </v>
      </c>
      <c r="U166" s="78"/>
      <c r="V166" s="74" t="str">
        <f t="shared" si="182"/>
        <v xml:space="preserve"> </v>
      </c>
      <c r="W166" s="10">
        <f t="shared" ref="W166:AA169" si="191">W190</f>
        <v>0</v>
      </c>
      <c r="X166" s="10">
        <f t="shared" si="191"/>
        <v>0</v>
      </c>
      <c r="Y166" s="10" t="str">
        <f t="shared" si="191"/>
        <v xml:space="preserve"> </v>
      </c>
      <c r="Z166" s="10" t="str">
        <f t="shared" si="191"/>
        <v xml:space="preserve"> </v>
      </c>
      <c r="AA166" s="10">
        <f t="shared" si="191"/>
        <v>0</v>
      </c>
      <c r="AB166" s="35"/>
    </row>
    <row r="167" spans="1:28" ht="18.75" customHeight="1" x14ac:dyDescent="0.25">
      <c r="A167" s="156"/>
      <c r="B167" s="7"/>
      <c r="C167" s="79"/>
      <c r="D167" s="75" t="str">
        <f t="shared" si="184"/>
        <v xml:space="preserve"> </v>
      </c>
      <c r="E167" s="79"/>
      <c r="F167" s="75" t="str">
        <f t="shared" si="185"/>
        <v xml:space="preserve"> </v>
      </c>
      <c r="G167" s="79"/>
      <c r="H167" s="75" t="str">
        <f t="shared" si="186"/>
        <v xml:space="preserve"> </v>
      </c>
      <c r="I167" s="79"/>
      <c r="J167" s="75" t="str">
        <f t="shared" si="187"/>
        <v xml:space="preserve"> </v>
      </c>
      <c r="K167" s="79"/>
      <c r="L167" s="75" t="str">
        <f t="shared" si="188"/>
        <v xml:space="preserve"> </v>
      </c>
      <c r="M167" s="79"/>
      <c r="N167" s="75" t="str">
        <f t="shared" si="189"/>
        <v xml:space="preserve"> </v>
      </c>
      <c r="O167" s="79"/>
      <c r="P167" s="75" t="str">
        <f t="shared" si="190"/>
        <v xml:space="preserve"> </v>
      </c>
      <c r="Q167" s="79"/>
      <c r="R167" s="75" t="str">
        <f t="shared" si="180"/>
        <v xml:space="preserve"> </v>
      </c>
      <c r="S167" s="79"/>
      <c r="T167" s="75" t="str">
        <f t="shared" si="181"/>
        <v xml:space="preserve"> </v>
      </c>
      <c r="U167" s="79"/>
      <c r="V167" s="75" t="str">
        <f t="shared" si="182"/>
        <v xml:space="preserve"> </v>
      </c>
      <c r="W167" s="10">
        <f t="shared" si="191"/>
        <v>0</v>
      </c>
      <c r="X167" s="10">
        <f t="shared" si="191"/>
        <v>0</v>
      </c>
      <c r="Y167" s="10" t="str">
        <f t="shared" si="191"/>
        <v xml:space="preserve"> </v>
      </c>
      <c r="Z167" s="10" t="str">
        <f t="shared" si="191"/>
        <v xml:space="preserve"> </v>
      </c>
      <c r="AA167" s="10">
        <f t="shared" si="191"/>
        <v>0</v>
      </c>
      <c r="AB167" s="35"/>
    </row>
    <row r="168" spans="1:28" ht="18.75" customHeight="1" x14ac:dyDescent="0.25">
      <c r="A168" s="34"/>
      <c r="B168" s="7"/>
      <c r="C168" s="79"/>
      <c r="D168" s="75" t="str">
        <f t="shared" si="184"/>
        <v xml:space="preserve"> </v>
      </c>
      <c r="E168" s="79"/>
      <c r="F168" s="75" t="str">
        <f t="shared" si="185"/>
        <v xml:space="preserve"> </v>
      </c>
      <c r="G168" s="79"/>
      <c r="H168" s="75" t="str">
        <f t="shared" si="186"/>
        <v xml:space="preserve"> </v>
      </c>
      <c r="I168" s="79"/>
      <c r="J168" s="75" t="str">
        <f t="shared" si="187"/>
        <v xml:space="preserve"> </v>
      </c>
      <c r="K168" s="79"/>
      <c r="L168" s="75" t="str">
        <f t="shared" si="188"/>
        <v xml:space="preserve"> </v>
      </c>
      <c r="M168" s="79"/>
      <c r="N168" s="75" t="str">
        <f t="shared" si="189"/>
        <v xml:space="preserve"> </v>
      </c>
      <c r="O168" s="79"/>
      <c r="P168" s="75" t="str">
        <f t="shared" si="190"/>
        <v xml:space="preserve"> </v>
      </c>
      <c r="Q168" s="79"/>
      <c r="R168" s="75" t="str">
        <f t="shared" si="180"/>
        <v xml:space="preserve"> </v>
      </c>
      <c r="S168" s="79"/>
      <c r="T168" s="75" t="str">
        <f t="shared" si="181"/>
        <v xml:space="preserve"> </v>
      </c>
      <c r="U168" s="79"/>
      <c r="V168" s="75" t="str">
        <f t="shared" si="182"/>
        <v xml:space="preserve"> </v>
      </c>
      <c r="W168" s="10">
        <f t="shared" si="191"/>
        <v>0</v>
      </c>
      <c r="X168" s="10">
        <f t="shared" si="191"/>
        <v>0</v>
      </c>
      <c r="Y168" s="10" t="str">
        <f t="shared" si="191"/>
        <v xml:space="preserve"> </v>
      </c>
      <c r="Z168" s="10" t="str">
        <f t="shared" si="191"/>
        <v xml:space="preserve"> </v>
      </c>
      <c r="AA168" s="10">
        <f t="shared" si="191"/>
        <v>0</v>
      </c>
      <c r="AB168" s="35"/>
    </row>
    <row r="169" spans="1:28" ht="18.75" customHeight="1" thickBot="1" x14ac:dyDescent="0.3">
      <c r="A169" s="34"/>
      <c r="B169" s="8"/>
      <c r="C169" s="81"/>
      <c r="D169" s="76" t="str">
        <f t="shared" si="184"/>
        <v xml:space="preserve"> </v>
      </c>
      <c r="E169" s="81"/>
      <c r="F169" s="76" t="str">
        <f t="shared" si="185"/>
        <v xml:space="preserve"> </v>
      </c>
      <c r="G169" s="81"/>
      <c r="H169" s="76" t="str">
        <f t="shared" si="186"/>
        <v xml:space="preserve"> </v>
      </c>
      <c r="I169" s="81"/>
      <c r="J169" s="76" t="str">
        <f t="shared" si="187"/>
        <v xml:space="preserve"> </v>
      </c>
      <c r="K169" s="81"/>
      <c r="L169" s="76" t="str">
        <f t="shared" si="188"/>
        <v xml:space="preserve"> </v>
      </c>
      <c r="M169" s="81"/>
      <c r="N169" s="76" t="str">
        <f t="shared" si="189"/>
        <v xml:space="preserve"> </v>
      </c>
      <c r="O169" s="81"/>
      <c r="P169" s="76" t="str">
        <f t="shared" si="190"/>
        <v xml:space="preserve"> </v>
      </c>
      <c r="Q169" s="81"/>
      <c r="R169" s="76" t="str">
        <f t="shared" si="180"/>
        <v xml:space="preserve"> </v>
      </c>
      <c r="S169" s="81"/>
      <c r="T169" s="76" t="str">
        <f t="shared" si="181"/>
        <v xml:space="preserve"> </v>
      </c>
      <c r="U169" s="81"/>
      <c r="V169" s="76" t="str">
        <f t="shared" si="182"/>
        <v xml:space="preserve"> </v>
      </c>
      <c r="W169" s="11">
        <f t="shared" si="191"/>
        <v>0</v>
      </c>
      <c r="X169" s="11">
        <f t="shared" si="191"/>
        <v>0</v>
      </c>
      <c r="Y169" s="11" t="str">
        <f t="shared" si="191"/>
        <v xml:space="preserve"> </v>
      </c>
      <c r="Z169" s="11" t="str">
        <f t="shared" si="191"/>
        <v xml:space="preserve"> </v>
      </c>
      <c r="AA169" s="11">
        <f t="shared" si="191"/>
        <v>0</v>
      </c>
      <c r="AB169" s="35"/>
    </row>
    <row r="170" spans="1:28" ht="15.75" thickBot="1" x14ac:dyDescent="0.3">
      <c r="A170" s="36"/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9"/>
    </row>
    <row r="174" spans="1:28" hidden="1" x14ac:dyDescent="0.25">
      <c r="B174" s="12" t="str">
        <f t="shared" ref="B174:B179" si="192">B150</f>
        <v>Peter Medeiros Jr</v>
      </c>
      <c r="C174" s="13"/>
      <c r="D174" s="14">
        <f t="shared" ref="D174:D193" si="193">D150</f>
        <v>90</v>
      </c>
      <c r="E174" s="13"/>
      <c r="F174" s="14">
        <f t="shared" ref="F174:F193" si="194">F150</f>
        <v>90</v>
      </c>
      <c r="G174" s="13"/>
      <c r="H174" s="14">
        <f t="shared" ref="H174:H193" si="195">H150</f>
        <v>90</v>
      </c>
      <c r="I174" s="13"/>
      <c r="J174" s="14">
        <f t="shared" ref="J174:J193" si="196">J150</f>
        <v>85</v>
      </c>
      <c r="K174" s="13"/>
      <c r="L174" s="14">
        <f t="shared" ref="L174:L193" si="197">L150</f>
        <v>70</v>
      </c>
      <c r="M174" s="13"/>
      <c r="N174" s="14">
        <f t="shared" ref="N174:N193" si="198">N150</f>
        <v>90</v>
      </c>
      <c r="O174" s="13"/>
      <c r="P174" s="14">
        <f t="shared" ref="P174:P193" si="199">P150</f>
        <v>80</v>
      </c>
      <c r="Q174" s="15"/>
      <c r="R174" s="16">
        <f t="shared" ref="R174:R193" si="200">R150</f>
        <v>85</v>
      </c>
      <c r="S174" s="15"/>
      <c r="T174" s="16">
        <f t="shared" ref="T174:V193" si="201">T150</f>
        <v>85</v>
      </c>
      <c r="U174" s="15"/>
      <c r="V174" s="16" t="str">
        <f t="shared" si="201"/>
        <v xml:space="preserve"> </v>
      </c>
      <c r="W174" s="17">
        <f t="shared" ref="W174:W181" si="202">COUNTIF(C174:V174,"&gt;0") * 5</f>
        <v>45</v>
      </c>
      <c r="X174" s="17">
        <f t="shared" ref="X174:X181" si="203">SUM(C174:W174)</f>
        <v>810</v>
      </c>
      <c r="Y174" s="17">
        <f t="shared" ref="Y174:Y193" si="204">IF(AB174&lt;23," ",SUM(C174:V174)-SMALL(C174:V174,1)-SMALL(C174:V174,2)-SMALL(C174:V174,3)+W174)</f>
        <v>575</v>
      </c>
      <c r="Z174" s="17">
        <f>IF(Y174=" "," ",RANK(Y174,$Y$174:$Y$193))</f>
        <v>3</v>
      </c>
      <c r="AA174" s="17">
        <f t="shared" ref="AA174:AA181" si="205">COUNTIF(C174:V174,100)</f>
        <v>0</v>
      </c>
      <c r="AB174" s="17">
        <f>COUNTIF(C174:V174,"&gt;=0") * 5</f>
        <v>45</v>
      </c>
    </row>
    <row r="175" spans="1:28" hidden="1" x14ac:dyDescent="0.25">
      <c r="B175" s="18" t="str">
        <f t="shared" si="192"/>
        <v>Ryan Archambeault</v>
      </c>
      <c r="C175" s="19"/>
      <c r="D175" s="20">
        <f t="shared" si="193"/>
        <v>0</v>
      </c>
      <c r="E175" s="19"/>
      <c r="F175" s="20">
        <f t="shared" si="194"/>
        <v>0</v>
      </c>
      <c r="G175" s="19"/>
      <c r="H175" s="20">
        <f t="shared" si="195"/>
        <v>95</v>
      </c>
      <c r="I175" s="19"/>
      <c r="J175" s="20">
        <f t="shared" si="196"/>
        <v>95</v>
      </c>
      <c r="K175" s="19"/>
      <c r="L175" s="20">
        <f t="shared" si="197"/>
        <v>100</v>
      </c>
      <c r="M175" s="19"/>
      <c r="N175" s="20">
        <f t="shared" si="198"/>
        <v>100</v>
      </c>
      <c r="O175" s="19"/>
      <c r="P175" s="20">
        <f t="shared" si="199"/>
        <v>90</v>
      </c>
      <c r="Q175" s="21"/>
      <c r="R175" s="22">
        <f t="shared" si="200"/>
        <v>100</v>
      </c>
      <c r="S175" s="21"/>
      <c r="T175" s="22">
        <f t="shared" si="201"/>
        <v>100</v>
      </c>
      <c r="U175" s="21"/>
      <c r="V175" s="22" t="str">
        <f t="shared" si="201"/>
        <v xml:space="preserve"> </v>
      </c>
      <c r="W175" s="23">
        <f t="shared" si="202"/>
        <v>35</v>
      </c>
      <c r="X175" s="23">
        <f t="shared" si="203"/>
        <v>715</v>
      </c>
      <c r="Y175" s="23">
        <f t="shared" si="204"/>
        <v>625</v>
      </c>
      <c r="Z175" s="23">
        <f t="shared" ref="Z175:Z193" si="206">IF(Y175=" "," ",RANK(Y175,$Y$174:$Y$193))</f>
        <v>1</v>
      </c>
      <c r="AA175" s="23">
        <f t="shared" si="205"/>
        <v>4</v>
      </c>
      <c r="AB175" s="23">
        <f t="shared" ref="AB175:AB193" si="207">COUNTIF(C175:V175,"&gt;=0") * 5</f>
        <v>45</v>
      </c>
    </row>
    <row r="176" spans="1:28" hidden="1" x14ac:dyDescent="0.25">
      <c r="B176" s="18" t="str">
        <f t="shared" si="192"/>
        <v>Pete Medeiros</v>
      </c>
      <c r="C176" s="19"/>
      <c r="D176" s="20">
        <f t="shared" si="193"/>
        <v>80</v>
      </c>
      <c r="E176" s="19"/>
      <c r="F176" s="20">
        <f t="shared" si="194"/>
        <v>85</v>
      </c>
      <c r="G176" s="19"/>
      <c r="H176" s="20">
        <f t="shared" si="195"/>
        <v>75</v>
      </c>
      <c r="I176" s="19"/>
      <c r="J176" s="20">
        <f t="shared" si="196"/>
        <v>75</v>
      </c>
      <c r="K176" s="19"/>
      <c r="L176" s="20">
        <f t="shared" si="197"/>
        <v>60</v>
      </c>
      <c r="M176" s="19"/>
      <c r="N176" s="20">
        <f t="shared" si="198"/>
        <v>60</v>
      </c>
      <c r="O176" s="19"/>
      <c r="P176" s="20">
        <f t="shared" si="199"/>
        <v>65</v>
      </c>
      <c r="Q176" s="21"/>
      <c r="R176" s="22">
        <f t="shared" si="200"/>
        <v>90</v>
      </c>
      <c r="S176" s="21"/>
      <c r="T176" s="22">
        <f t="shared" si="201"/>
        <v>65</v>
      </c>
      <c r="U176" s="21"/>
      <c r="V176" s="22" t="str">
        <f t="shared" si="201"/>
        <v xml:space="preserve"> </v>
      </c>
      <c r="W176" s="23">
        <f t="shared" si="202"/>
        <v>45</v>
      </c>
      <c r="X176" s="24">
        <f t="shared" si="203"/>
        <v>700</v>
      </c>
      <c r="Y176" s="24">
        <f t="shared" si="204"/>
        <v>515</v>
      </c>
      <c r="Z176" s="23">
        <f t="shared" si="206"/>
        <v>6</v>
      </c>
      <c r="AA176" s="24">
        <f t="shared" si="205"/>
        <v>0</v>
      </c>
      <c r="AB176" s="23">
        <f t="shared" si="207"/>
        <v>45</v>
      </c>
    </row>
    <row r="177" spans="2:28" hidden="1" x14ac:dyDescent="0.25">
      <c r="B177" s="18" t="str">
        <f t="shared" si="192"/>
        <v>Tom Smith</v>
      </c>
      <c r="C177" s="19"/>
      <c r="D177" s="20">
        <f t="shared" si="193"/>
        <v>0</v>
      </c>
      <c r="E177" s="19"/>
      <c r="F177" s="20">
        <f t="shared" si="194"/>
        <v>0</v>
      </c>
      <c r="G177" s="19"/>
      <c r="H177" s="20">
        <f t="shared" si="195"/>
        <v>80</v>
      </c>
      <c r="I177" s="19"/>
      <c r="J177" s="20">
        <f t="shared" si="196"/>
        <v>90</v>
      </c>
      <c r="K177" s="19"/>
      <c r="L177" s="20">
        <f t="shared" si="197"/>
        <v>90</v>
      </c>
      <c r="M177" s="19"/>
      <c r="N177" s="20">
        <f t="shared" si="198"/>
        <v>70</v>
      </c>
      <c r="O177" s="19"/>
      <c r="P177" s="20">
        <f t="shared" si="199"/>
        <v>85</v>
      </c>
      <c r="Q177" s="21"/>
      <c r="R177" s="22">
        <f t="shared" si="200"/>
        <v>95</v>
      </c>
      <c r="S177" s="21"/>
      <c r="T177" s="22">
        <f t="shared" si="201"/>
        <v>80</v>
      </c>
      <c r="U177" s="21"/>
      <c r="V177" s="22" t="str">
        <f t="shared" si="201"/>
        <v xml:space="preserve"> </v>
      </c>
      <c r="W177" s="23">
        <f t="shared" si="202"/>
        <v>35</v>
      </c>
      <c r="X177" s="24">
        <f t="shared" si="203"/>
        <v>625</v>
      </c>
      <c r="Y177" s="24">
        <f t="shared" si="204"/>
        <v>555</v>
      </c>
      <c r="Z177" s="23">
        <f t="shared" si="206"/>
        <v>4</v>
      </c>
      <c r="AA177" s="24">
        <f t="shared" si="205"/>
        <v>0</v>
      </c>
      <c r="AB177" s="23">
        <f t="shared" si="207"/>
        <v>45</v>
      </c>
    </row>
    <row r="178" spans="2:28" hidden="1" x14ac:dyDescent="0.25">
      <c r="B178" s="18" t="str">
        <f t="shared" si="192"/>
        <v>Peter Lentros</v>
      </c>
      <c r="C178" s="19"/>
      <c r="D178" s="20">
        <f t="shared" si="193"/>
        <v>100</v>
      </c>
      <c r="E178" s="19"/>
      <c r="F178" s="20">
        <f t="shared" si="194"/>
        <v>0</v>
      </c>
      <c r="G178" s="19"/>
      <c r="H178" s="20">
        <f t="shared" si="195"/>
        <v>100</v>
      </c>
      <c r="I178" s="19"/>
      <c r="J178" s="20">
        <f t="shared" si="196"/>
        <v>100</v>
      </c>
      <c r="K178" s="19"/>
      <c r="L178" s="20">
        <f t="shared" si="197"/>
        <v>95</v>
      </c>
      <c r="M178" s="19"/>
      <c r="N178" s="20">
        <f t="shared" si="198"/>
        <v>95</v>
      </c>
      <c r="O178" s="19"/>
      <c r="P178" s="20">
        <f t="shared" si="199"/>
        <v>0.1</v>
      </c>
      <c r="Q178" s="21"/>
      <c r="R178" s="22">
        <f t="shared" si="200"/>
        <v>0</v>
      </c>
      <c r="S178" s="21"/>
      <c r="T178" s="22">
        <f t="shared" si="201"/>
        <v>95</v>
      </c>
      <c r="U178" s="21"/>
      <c r="V178" s="22" t="str">
        <f t="shared" si="201"/>
        <v xml:space="preserve"> </v>
      </c>
      <c r="W178" s="23">
        <f t="shared" si="202"/>
        <v>35</v>
      </c>
      <c r="X178" s="24">
        <f t="shared" si="203"/>
        <v>620.1</v>
      </c>
      <c r="Y178" s="24">
        <f t="shared" si="204"/>
        <v>620</v>
      </c>
      <c r="Z178" s="23">
        <f t="shared" si="206"/>
        <v>2</v>
      </c>
      <c r="AA178" s="24">
        <f t="shared" si="205"/>
        <v>3</v>
      </c>
      <c r="AB178" s="23">
        <f t="shared" si="207"/>
        <v>45</v>
      </c>
    </row>
    <row r="179" spans="2:28" hidden="1" x14ac:dyDescent="0.25">
      <c r="B179" s="18" t="str">
        <f t="shared" si="192"/>
        <v>Jimmy Colligan</v>
      </c>
      <c r="C179" s="19"/>
      <c r="D179" s="20">
        <f t="shared" si="193"/>
        <v>0</v>
      </c>
      <c r="E179" s="19"/>
      <c r="F179" s="20">
        <f t="shared" si="194"/>
        <v>0</v>
      </c>
      <c r="G179" s="19"/>
      <c r="H179" s="20">
        <f t="shared" si="195"/>
        <v>85</v>
      </c>
      <c r="I179" s="19"/>
      <c r="J179" s="20">
        <f t="shared" si="196"/>
        <v>80</v>
      </c>
      <c r="K179" s="19"/>
      <c r="L179" s="20">
        <f t="shared" si="197"/>
        <v>85</v>
      </c>
      <c r="M179" s="19"/>
      <c r="N179" s="20">
        <f t="shared" si="198"/>
        <v>80</v>
      </c>
      <c r="O179" s="19"/>
      <c r="P179" s="20">
        <f t="shared" si="199"/>
        <v>70</v>
      </c>
      <c r="Q179" s="21"/>
      <c r="R179" s="22">
        <f t="shared" si="200"/>
        <v>0</v>
      </c>
      <c r="S179" s="21"/>
      <c r="T179" s="22">
        <f t="shared" si="201"/>
        <v>90</v>
      </c>
      <c r="U179" s="21"/>
      <c r="V179" s="22" t="str">
        <f t="shared" si="201"/>
        <v xml:space="preserve"> </v>
      </c>
      <c r="W179" s="23">
        <f t="shared" si="202"/>
        <v>30</v>
      </c>
      <c r="X179" s="24">
        <f t="shared" si="203"/>
        <v>520</v>
      </c>
      <c r="Y179" s="24">
        <f t="shared" si="204"/>
        <v>520</v>
      </c>
      <c r="Z179" s="23">
        <f t="shared" si="206"/>
        <v>5</v>
      </c>
      <c r="AA179" s="24">
        <f t="shared" si="205"/>
        <v>0</v>
      </c>
      <c r="AB179" s="23">
        <f t="shared" si="207"/>
        <v>45</v>
      </c>
    </row>
    <row r="180" spans="2:28" hidden="1" x14ac:dyDescent="0.25">
      <c r="B180" s="18" t="str">
        <f t="shared" ref="B180:B192" si="208">B154</f>
        <v>Peter Lentros</v>
      </c>
      <c r="C180" s="19"/>
      <c r="D180" s="20">
        <f t="shared" si="193"/>
        <v>95</v>
      </c>
      <c r="E180" s="19"/>
      <c r="F180" s="20">
        <f t="shared" si="194"/>
        <v>0</v>
      </c>
      <c r="G180" s="19"/>
      <c r="H180" s="20">
        <f t="shared" si="195"/>
        <v>0</v>
      </c>
      <c r="I180" s="19"/>
      <c r="J180" s="20">
        <f t="shared" si="196"/>
        <v>0</v>
      </c>
      <c r="K180" s="19"/>
      <c r="L180" s="20">
        <f t="shared" si="197"/>
        <v>75</v>
      </c>
      <c r="M180" s="19"/>
      <c r="N180" s="20">
        <f t="shared" si="198"/>
        <v>75</v>
      </c>
      <c r="O180" s="19"/>
      <c r="P180" s="20">
        <f t="shared" si="199"/>
        <v>75</v>
      </c>
      <c r="Q180" s="21"/>
      <c r="R180" s="22">
        <f t="shared" si="200"/>
        <v>0</v>
      </c>
      <c r="S180" s="21"/>
      <c r="T180" s="22">
        <f t="shared" si="201"/>
        <v>75</v>
      </c>
      <c r="U180" s="21"/>
      <c r="V180" s="22" t="str">
        <f t="shared" si="201"/>
        <v xml:space="preserve"> </v>
      </c>
      <c r="W180" s="23">
        <f t="shared" si="202"/>
        <v>25</v>
      </c>
      <c r="X180" s="24">
        <f t="shared" si="203"/>
        <v>420</v>
      </c>
      <c r="Y180" s="24">
        <f t="shared" si="204"/>
        <v>420</v>
      </c>
      <c r="Z180" s="23">
        <f t="shared" si="206"/>
        <v>7</v>
      </c>
      <c r="AA180" s="24">
        <f t="shared" si="205"/>
        <v>0</v>
      </c>
      <c r="AB180" s="23">
        <f t="shared" si="207"/>
        <v>45</v>
      </c>
    </row>
    <row r="181" spans="2:28" hidden="1" x14ac:dyDescent="0.25">
      <c r="B181" s="18" t="str">
        <f t="shared" si="208"/>
        <v>Jimmy Colligan</v>
      </c>
      <c r="C181" s="19"/>
      <c r="D181" s="20">
        <f t="shared" si="193"/>
        <v>0</v>
      </c>
      <c r="E181" s="19"/>
      <c r="F181" s="20">
        <f t="shared" si="194"/>
        <v>95</v>
      </c>
      <c r="G181" s="19"/>
      <c r="H181" s="20">
        <f t="shared" si="195"/>
        <v>0</v>
      </c>
      <c r="I181" s="19"/>
      <c r="J181" s="20">
        <f t="shared" si="196"/>
        <v>70</v>
      </c>
      <c r="K181" s="19"/>
      <c r="L181" s="20">
        <f t="shared" si="197"/>
        <v>0</v>
      </c>
      <c r="M181" s="19"/>
      <c r="N181" s="20">
        <f t="shared" si="198"/>
        <v>85</v>
      </c>
      <c r="O181" s="19"/>
      <c r="P181" s="20">
        <f t="shared" si="199"/>
        <v>95</v>
      </c>
      <c r="Q181" s="21"/>
      <c r="R181" s="22">
        <f t="shared" si="200"/>
        <v>0</v>
      </c>
      <c r="S181" s="21"/>
      <c r="T181" s="22">
        <f t="shared" si="201"/>
        <v>0</v>
      </c>
      <c r="U181" s="21"/>
      <c r="V181" s="22" t="str">
        <f t="shared" si="201"/>
        <v xml:space="preserve"> </v>
      </c>
      <c r="W181" s="23">
        <f t="shared" si="202"/>
        <v>20</v>
      </c>
      <c r="X181" s="24">
        <f t="shared" si="203"/>
        <v>365</v>
      </c>
      <c r="Y181" s="24">
        <f t="shared" si="204"/>
        <v>365</v>
      </c>
      <c r="Z181" s="23">
        <f t="shared" si="206"/>
        <v>8</v>
      </c>
      <c r="AA181" s="24">
        <f t="shared" si="205"/>
        <v>0</v>
      </c>
      <c r="AB181" s="23">
        <f t="shared" si="207"/>
        <v>45</v>
      </c>
    </row>
    <row r="182" spans="2:28" hidden="1" x14ac:dyDescent="0.25">
      <c r="B182" s="18" t="str">
        <f t="shared" si="208"/>
        <v>Eric Handel</v>
      </c>
      <c r="C182" s="19"/>
      <c r="D182" s="20">
        <f t="shared" si="193"/>
        <v>0</v>
      </c>
      <c r="E182" s="19"/>
      <c r="F182" s="20">
        <f t="shared" si="194"/>
        <v>0</v>
      </c>
      <c r="G182" s="19"/>
      <c r="H182" s="20">
        <f t="shared" si="195"/>
        <v>0</v>
      </c>
      <c r="I182" s="19"/>
      <c r="J182" s="20">
        <f t="shared" si="196"/>
        <v>0</v>
      </c>
      <c r="K182" s="19"/>
      <c r="L182" s="20">
        <f t="shared" si="197"/>
        <v>80</v>
      </c>
      <c r="M182" s="19"/>
      <c r="N182" s="20">
        <f t="shared" si="198"/>
        <v>65</v>
      </c>
      <c r="O182" s="19"/>
      <c r="P182" s="20">
        <f t="shared" si="199"/>
        <v>100</v>
      </c>
      <c r="Q182" s="21"/>
      <c r="R182" s="22">
        <f t="shared" si="200"/>
        <v>0</v>
      </c>
      <c r="S182" s="21"/>
      <c r="T182" s="22">
        <f t="shared" si="201"/>
        <v>60</v>
      </c>
      <c r="U182" s="21"/>
      <c r="V182" s="22" t="str">
        <f t="shared" si="201"/>
        <v xml:space="preserve"> </v>
      </c>
      <c r="W182" s="23">
        <f t="shared" ref="W182:W193" si="209">COUNTIF(C182:V182,"&gt;0") * 5</f>
        <v>20</v>
      </c>
      <c r="X182" s="24">
        <f t="shared" ref="X182:X193" si="210">SUM(C182:W182)</f>
        <v>325</v>
      </c>
      <c r="Y182" s="24">
        <f t="shared" si="204"/>
        <v>325</v>
      </c>
      <c r="Z182" s="23">
        <f t="shared" si="206"/>
        <v>9</v>
      </c>
      <c r="AA182" s="24">
        <f t="shared" ref="AA182:AA193" si="211">COUNTIF(C182:V182,100)</f>
        <v>1</v>
      </c>
      <c r="AB182" s="23">
        <f t="shared" si="207"/>
        <v>45</v>
      </c>
    </row>
    <row r="183" spans="2:28" hidden="1" x14ac:dyDescent="0.25">
      <c r="B183" s="18" t="str">
        <f t="shared" si="208"/>
        <v>Tom Bussmann</v>
      </c>
      <c r="C183" s="19"/>
      <c r="D183" s="20">
        <f t="shared" si="193"/>
        <v>0</v>
      </c>
      <c r="E183" s="19"/>
      <c r="F183" s="20">
        <f t="shared" si="194"/>
        <v>0</v>
      </c>
      <c r="G183" s="19"/>
      <c r="H183" s="20">
        <f t="shared" si="195"/>
        <v>0</v>
      </c>
      <c r="I183" s="19"/>
      <c r="J183" s="20">
        <f t="shared" si="196"/>
        <v>0</v>
      </c>
      <c r="K183" s="19"/>
      <c r="L183" s="20">
        <f t="shared" si="197"/>
        <v>65</v>
      </c>
      <c r="M183" s="19"/>
      <c r="N183" s="20">
        <f t="shared" si="198"/>
        <v>0</v>
      </c>
      <c r="O183" s="19"/>
      <c r="P183" s="20">
        <f t="shared" si="199"/>
        <v>60</v>
      </c>
      <c r="Q183" s="21"/>
      <c r="R183" s="22">
        <f t="shared" si="200"/>
        <v>0</v>
      </c>
      <c r="S183" s="21"/>
      <c r="T183" s="22">
        <f t="shared" si="201"/>
        <v>70</v>
      </c>
      <c r="U183" s="21"/>
      <c r="V183" s="22" t="str">
        <f t="shared" si="201"/>
        <v xml:space="preserve"> </v>
      </c>
      <c r="W183" s="23">
        <f t="shared" si="209"/>
        <v>15</v>
      </c>
      <c r="X183" s="24">
        <f t="shared" si="210"/>
        <v>210</v>
      </c>
      <c r="Y183" s="24">
        <f t="shared" si="204"/>
        <v>210</v>
      </c>
      <c r="Z183" s="23">
        <f t="shared" si="206"/>
        <v>10</v>
      </c>
      <c r="AA183" s="24">
        <f t="shared" si="211"/>
        <v>0</v>
      </c>
      <c r="AB183" s="23">
        <f t="shared" si="207"/>
        <v>45</v>
      </c>
    </row>
    <row r="184" spans="2:28" hidden="1" x14ac:dyDescent="0.25">
      <c r="B184" s="18" t="str">
        <f t="shared" si="208"/>
        <v>Don Hall</v>
      </c>
      <c r="C184" s="19"/>
      <c r="D184" s="20">
        <f t="shared" si="193"/>
        <v>0</v>
      </c>
      <c r="E184" s="19"/>
      <c r="F184" s="20">
        <f t="shared" si="194"/>
        <v>100</v>
      </c>
      <c r="G184" s="19"/>
      <c r="H184" s="20">
        <f t="shared" si="195"/>
        <v>0</v>
      </c>
      <c r="I184" s="19"/>
      <c r="J184" s="20">
        <f t="shared" si="196"/>
        <v>0</v>
      </c>
      <c r="K184" s="19"/>
      <c r="L184" s="20">
        <f t="shared" si="197"/>
        <v>0</v>
      </c>
      <c r="M184" s="19"/>
      <c r="N184" s="20">
        <f t="shared" si="198"/>
        <v>0</v>
      </c>
      <c r="O184" s="19"/>
      <c r="P184" s="20">
        <f t="shared" si="199"/>
        <v>0</v>
      </c>
      <c r="Q184" s="21"/>
      <c r="R184" s="22">
        <f t="shared" si="200"/>
        <v>0</v>
      </c>
      <c r="S184" s="21"/>
      <c r="T184" s="22">
        <f t="shared" si="201"/>
        <v>0</v>
      </c>
      <c r="U184" s="21"/>
      <c r="V184" s="22" t="str">
        <f t="shared" si="201"/>
        <v xml:space="preserve"> </v>
      </c>
      <c r="W184" s="23">
        <f t="shared" si="209"/>
        <v>5</v>
      </c>
      <c r="X184" s="24">
        <f t="shared" si="210"/>
        <v>105</v>
      </c>
      <c r="Y184" s="24">
        <f t="shared" si="204"/>
        <v>105</v>
      </c>
      <c r="Z184" s="23">
        <f t="shared" si="206"/>
        <v>11</v>
      </c>
      <c r="AA184" s="24">
        <f t="shared" si="211"/>
        <v>1</v>
      </c>
      <c r="AB184" s="23">
        <f t="shared" si="207"/>
        <v>45</v>
      </c>
    </row>
    <row r="185" spans="2:28" hidden="1" x14ac:dyDescent="0.25">
      <c r="B185" s="18" t="str">
        <f t="shared" si="208"/>
        <v>Durf Hyson</v>
      </c>
      <c r="C185" s="19"/>
      <c r="D185" s="20">
        <f t="shared" si="193"/>
        <v>85</v>
      </c>
      <c r="E185" s="19"/>
      <c r="F185" s="20">
        <f t="shared" si="194"/>
        <v>0</v>
      </c>
      <c r="G185" s="19"/>
      <c r="H185" s="20">
        <f t="shared" si="195"/>
        <v>0</v>
      </c>
      <c r="I185" s="19"/>
      <c r="J185" s="20">
        <f t="shared" si="196"/>
        <v>0</v>
      </c>
      <c r="K185" s="19"/>
      <c r="L185" s="20">
        <f t="shared" si="197"/>
        <v>0</v>
      </c>
      <c r="M185" s="19"/>
      <c r="N185" s="20">
        <f t="shared" si="198"/>
        <v>0</v>
      </c>
      <c r="O185" s="19"/>
      <c r="P185" s="20">
        <f t="shared" si="199"/>
        <v>0</v>
      </c>
      <c r="Q185" s="21"/>
      <c r="R185" s="22">
        <f t="shared" si="200"/>
        <v>0</v>
      </c>
      <c r="S185" s="21"/>
      <c r="T185" s="22">
        <f t="shared" si="201"/>
        <v>0</v>
      </c>
      <c r="U185" s="21"/>
      <c r="V185" s="22" t="str">
        <f t="shared" si="201"/>
        <v xml:space="preserve"> </v>
      </c>
      <c r="W185" s="23">
        <f t="shared" si="209"/>
        <v>5</v>
      </c>
      <c r="X185" s="24">
        <f t="shared" si="210"/>
        <v>90</v>
      </c>
      <c r="Y185" s="24">
        <f t="shared" si="204"/>
        <v>90</v>
      </c>
      <c r="Z185" s="23">
        <f t="shared" si="206"/>
        <v>12</v>
      </c>
      <c r="AA185" s="24">
        <f t="shared" si="211"/>
        <v>0</v>
      </c>
      <c r="AB185" s="23">
        <f t="shared" si="207"/>
        <v>45</v>
      </c>
    </row>
    <row r="186" spans="2:28" hidden="1" x14ac:dyDescent="0.25">
      <c r="B186" s="18" t="str">
        <f t="shared" si="208"/>
        <v>Nick Kanan</v>
      </c>
      <c r="C186" s="19"/>
      <c r="D186" s="20" t="str">
        <f t="shared" si="193"/>
        <v xml:space="preserve"> </v>
      </c>
      <c r="E186" s="19"/>
      <c r="F186" s="20" t="str">
        <f t="shared" si="194"/>
        <v xml:space="preserve"> </v>
      </c>
      <c r="G186" s="19"/>
      <c r="H186" s="20" t="str">
        <f t="shared" si="195"/>
        <v xml:space="preserve"> </v>
      </c>
      <c r="I186" s="19"/>
      <c r="J186" s="20" t="str">
        <f t="shared" si="196"/>
        <v xml:space="preserve"> </v>
      </c>
      <c r="K186" s="19"/>
      <c r="L186" s="20" t="str">
        <f t="shared" si="197"/>
        <v xml:space="preserve"> </v>
      </c>
      <c r="M186" s="19"/>
      <c r="N186" s="20" t="str">
        <f t="shared" si="198"/>
        <v xml:space="preserve"> </v>
      </c>
      <c r="O186" s="19"/>
      <c r="P186" s="20" t="str">
        <f t="shared" si="199"/>
        <v xml:space="preserve"> </v>
      </c>
      <c r="Q186" s="21"/>
      <c r="R186" s="22" t="str">
        <f t="shared" si="200"/>
        <v xml:space="preserve"> </v>
      </c>
      <c r="S186" s="21"/>
      <c r="T186" s="22" t="str">
        <f t="shared" si="201"/>
        <v xml:space="preserve"> </v>
      </c>
      <c r="U186" s="21"/>
      <c r="V186" s="22" t="str">
        <f t="shared" si="201"/>
        <v xml:space="preserve"> </v>
      </c>
      <c r="W186" s="23">
        <f t="shared" si="209"/>
        <v>0</v>
      </c>
      <c r="X186" s="24">
        <f t="shared" si="210"/>
        <v>0</v>
      </c>
      <c r="Y186" s="24" t="str">
        <f t="shared" si="204"/>
        <v xml:space="preserve"> </v>
      </c>
      <c r="Z186" s="23" t="str">
        <f t="shared" si="206"/>
        <v xml:space="preserve"> </v>
      </c>
      <c r="AA186" s="24">
        <f t="shared" si="211"/>
        <v>0</v>
      </c>
      <c r="AB186" s="23">
        <f t="shared" si="207"/>
        <v>0</v>
      </c>
    </row>
    <row r="187" spans="2:28" hidden="1" x14ac:dyDescent="0.25">
      <c r="B187" s="18" t="str">
        <f t="shared" si="208"/>
        <v>George Medeiros</v>
      </c>
      <c r="C187" s="19"/>
      <c r="D187" s="20" t="str">
        <f t="shared" si="193"/>
        <v xml:space="preserve"> </v>
      </c>
      <c r="E187" s="19"/>
      <c r="F187" s="20" t="str">
        <f t="shared" si="194"/>
        <v xml:space="preserve"> </v>
      </c>
      <c r="G187" s="19"/>
      <c r="H187" s="20" t="str">
        <f t="shared" si="195"/>
        <v xml:space="preserve"> </v>
      </c>
      <c r="I187" s="19"/>
      <c r="J187" s="20" t="str">
        <f t="shared" si="196"/>
        <v xml:space="preserve"> </v>
      </c>
      <c r="K187" s="19"/>
      <c r="L187" s="20" t="str">
        <f t="shared" si="197"/>
        <v xml:space="preserve"> </v>
      </c>
      <c r="M187" s="19"/>
      <c r="N187" s="20" t="str">
        <f t="shared" si="198"/>
        <v xml:space="preserve"> </v>
      </c>
      <c r="O187" s="19"/>
      <c r="P187" s="20" t="str">
        <f t="shared" si="199"/>
        <v xml:space="preserve"> </v>
      </c>
      <c r="Q187" s="21"/>
      <c r="R187" s="22" t="str">
        <f t="shared" si="200"/>
        <v xml:space="preserve"> </v>
      </c>
      <c r="S187" s="21"/>
      <c r="T187" s="22" t="str">
        <f t="shared" si="201"/>
        <v xml:space="preserve"> </v>
      </c>
      <c r="U187" s="21"/>
      <c r="V187" s="22" t="str">
        <f t="shared" si="201"/>
        <v xml:space="preserve"> </v>
      </c>
      <c r="W187" s="23">
        <f t="shared" si="209"/>
        <v>0</v>
      </c>
      <c r="X187" s="24">
        <f t="shared" si="210"/>
        <v>0</v>
      </c>
      <c r="Y187" s="24" t="str">
        <f t="shared" si="204"/>
        <v xml:space="preserve"> </v>
      </c>
      <c r="Z187" s="23" t="str">
        <f t="shared" si="206"/>
        <v xml:space="preserve"> </v>
      </c>
      <c r="AA187" s="24">
        <f t="shared" si="211"/>
        <v>0</v>
      </c>
      <c r="AB187" s="23">
        <f t="shared" si="207"/>
        <v>0</v>
      </c>
    </row>
    <row r="188" spans="2:28" hidden="1" x14ac:dyDescent="0.25">
      <c r="B188" s="18">
        <f t="shared" si="208"/>
        <v>0</v>
      </c>
      <c r="C188" s="19"/>
      <c r="D188" s="20" t="str">
        <f t="shared" si="193"/>
        <v xml:space="preserve"> </v>
      </c>
      <c r="E188" s="19"/>
      <c r="F188" s="20" t="str">
        <f t="shared" si="194"/>
        <v xml:space="preserve"> </v>
      </c>
      <c r="G188" s="19"/>
      <c r="H188" s="20" t="str">
        <f t="shared" si="195"/>
        <v xml:space="preserve"> </v>
      </c>
      <c r="I188" s="19"/>
      <c r="J188" s="20" t="str">
        <f t="shared" si="196"/>
        <v xml:space="preserve"> </v>
      </c>
      <c r="K188" s="19"/>
      <c r="L188" s="20" t="str">
        <f t="shared" si="197"/>
        <v xml:space="preserve"> </v>
      </c>
      <c r="M188" s="19"/>
      <c r="N188" s="20" t="str">
        <f t="shared" si="198"/>
        <v xml:space="preserve"> </v>
      </c>
      <c r="O188" s="19"/>
      <c r="P188" s="20" t="str">
        <f t="shared" si="199"/>
        <v xml:space="preserve"> </v>
      </c>
      <c r="Q188" s="21"/>
      <c r="R188" s="22" t="str">
        <f t="shared" si="200"/>
        <v xml:space="preserve"> </v>
      </c>
      <c r="S188" s="21"/>
      <c r="T188" s="22" t="str">
        <f t="shared" si="201"/>
        <v xml:space="preserve"> </v>
      </c>
      <c r="U188" s="21"/>
      <c r="V188" s="22" t="str">
        <f t="shared" si="201"/>
        <v xml:space="preserve"> </v>
      </c>
      <c r="W188" s="23">
        <f t="shared" si="209"/>
        <v>0</v>
      </c>
      <c r="X188" s="24">
        <f t="shared" si="210"/>
        <v>0</v>
      </c>
      <c r="Y188" s="24" t="str">
        <f t="shared" si="204"/>
        <v xml:space="preserve"> </v>
      </c>
      <c r="Z188" s="23" t="str">
        <f t="shared" si="206"/>
        <v xml:space="preserve"> </v>
      </c>
      <c r="AA188" s="24">
        <f t="shared" si="211"/>
        <v>0</v>
      </c>
      <c r="AB188" s="23">
        <f t="shared" si="207"/>
        <v>0</v>
      </c>
    </row>
    <row r="189" spans="2:28" hidden="1" x14ac:dyDescent="0.25">
      <c r="B189" s="18">
        <f t="shared" si="208"/>
        <v>0</v>
      </c>
      <c r="C189" s="19"/>
      <c r="D189" s="20" t="str">
        <f t="shared" si="193"/>
        <v xml:space="preserve"> </v>
      </c>
      <c r="E189" s="19"/>
      <c r="F189" s="20" t="str">
        <f t="shared" si="194"/>
        <v xml:space="preserve"> </v>
      </c>
      <c r="G189" s="19"/>
      <c r="H189" s="20" t="str">
        <f t="shared" si="195"/>
        <v xml:space="preserve"> </v>
      </c>
      <c r="I189" s="19"/>
      <c r="J189" s="20" t="str">
        <f t="shared" si="196"/>
        <v xml:space="preserve"> </v>
      </c>
      <c r="K189" s="19"/>
      <c r="L189" s="20" t="str">
        <f t="shared" si="197"/>
        <v xml:space="preserve"> </v>
      </c>
      <c r="M189" s="19"/>
      <c r="N189" s="20" t="str">
        <f t="shared" si="198"/>
        <v xml:space="preserve"> </v>
      </c>
      <c r="O189" s="19"/>
      <c r="P189" s="20" t="str">
        <f t="shared" si="199"/>
        <v xml:space="preserve"> </v>
      </c>
      <c r="Q189" s="21"/>
      <c r="R189" s="22" t="str">
        <f t="shared" si="200"/>
        <v xml:space="preserve"> </v>
      </c>
      <c r="S189" s="21"/>
      <c r="T189" s="22" t="str">
        <f t="shared" si="201"/>
        <v xml:space="preserve"> </v>
      </c>
      <c r="U189" s="21"/>
      <c r="V189" s="22" t="str">
        <f t="shared" si="201"/>
        <v xml:space="preserve"> </v>
      </c>
      <c r="W189" s="23">
        <f t="shared" si="209"/>
        <v>0</v>
      </c>
      <c r="X189" s="24">
        <f t="shared" si="210"/>
        <v>0</v>
      </c>
      <c r="Y189" s="24" t="str">
        <f t="shared" si="204"/>
        <v xml:space="preserve"> </v>
      </c>
      <c r="Z189" s="23" t="str">
        <f t="shared" si="206"/>
        <v xml:space="preserve"> </v>
      </c>
      <c r="AA189" s="24">
        <f t="shared" si="211"/>
        <v>0</v>
      </c>
      <c r="AB189" s="23">
        <f t="shared" si="207"/>
        <v>0</v>
      </c>
    </row>
    <row r="190" spans="2:28" hidden="1" x14ac:dyDescent="0.25">
      <c r="B190" s="18">
        <f t="shared" si="208"/>
        <v>0</v>
      </c>
      <c r="C190" s="19"/>
      <c r="D190" s="20" t="str">
        <f t="shared" si="193"/>
        <v xml:space="preserve"> </v>
      </c>
      <c r="E190" s="19"/>
      <c r="F190" s="20" t="str">
        <f t="shared" si="194"/>
        <v xml:space="preserve"> </v>
      </c>
      <c r="G190" s="19"/>
      <c r="H190" s="20" t="str">
        <f t="shared" si="195"/>
        <v xml:space="preserve"> </v>
      </c>
      <c r="I190" s="19"/>
      <c r="J190" s="20" t="str">
        <f t="shared" si="196"/>
        <v xml:space="preserve"> </v>
      </c>
      <c r="K190" s="19"/>
      <c r="L190" s="20" t="str">
        <f t="shared" si="197"/>
        <v xml:space="preserve"> </v>
      </c>
      <c r="M190" s="19"/>
      <c r="N190" s="20" t="str">
        <f t="shared" si="198"/>
        <v xml:space="preserve"> </v>
      </c>
      <c r="O190" s="19"/>
      <c r="P190" s="20" t="str">
        <f t="shared" si="199"/>
        <v xml:space="preserve"> </v>
      </c>
      <c r="Q190" s="21"/>
      <c r="R190" s="22" t="str">
        <f t="shared" si="200"/>
        <v xml:space="preserve"> </v>
      </c>
      <c r="S190" s="21"/>
      <c r="T190" s="22" t="str">
        <f t="shared" si="201"/>
        <v xml:space="preserve"> </v>
      </c>
      <c r="U190" s="21"/>
      <c r="V190" s="22" t="str">
        <f t="shared" si="201"/>
        <v xml:space="preserve"> </v>
      </c>
      <c r="W190" s="23">
        <f t="shared" si="209"/>
        <v>0</v>
      </c>
      <c r="X190" s="24">
        <f t="shared" si="210"/>
        <v>0</v>
      </c>
      <c r="Y190" s="24" t="str">
        <f t="shared" si="204"/>
        <v xml:space="preserve"> </v>
      </c>
      <c r="Z190" s="23" t="str">
        <f t="shared" si="206"/>
        <v xml:space="preserve"> </v>
      </c>
      <c r="AA190" s="24">
        <f t="shared" si="211"/>
        <v>0</v>
      </c>
      <c r="AB190" s="23">
        <f t="shared" si="207"/>
        <v>0</v>
      </c>
    </row>
    <row r="191" spans="2:28" hidden="1" x14ac:dyDescent="0.25">
      <c r="B191" s="18">
        <f t="shared" si="208"/>
        <v>0</v>
      </c>
      <c r="C191" s="19"/>
      <c r="D191" s="20" t="str">
        <f t="shared" si="193"/>
        <v xml:space="preserve"> </v>
      </c>
      <c r="E191" s="19"/>
      <c r="F191" s="20" t="str">
        <f t="shared" si="194"/>
        <v xml:space="preserve"> </v>
      </c>
      <c r="G191" s="19"/>
      <c r="H191" s="20" t="str">
        <f t="shared" si="195"/>
        <v xml:space="preserve"> </v>
      </c>
      <c r="I191" s="19"/>
      <c r="J191" s="20" t="str">
        <f t="shared" si="196"/>
        <v xml:space="preserve"> </v>
      </c>
      <c r="K191" s="19"/>
      <c r="L191" s="20" t="str">
        <f t="shared" si="197"/>
        <v xml:space="preserve"> </v>
      </c>
      <c r="M191" s="19"/>
      <c r="N191" s="20" t="str">
        <f t="shared" si="198"/>
        <v xml:space="preserve"> </v>
      </c>
      <c r="O191" s="19"/>
      <c r="P191" s="20" t="str">
        <f t="shared" si="199"/>
        <v xml:space="preserve"> </v>
      </c>
      <c r="Q191" s="21"/>
      <c r="R191" s="22" t="str">
        <f t="shared" si="200"/>
        <v xml:space="preserve"> </v>
      </c>
      <c r="S191" s="21"/>
      <c r="T191" s="22" t="str">
        <f t="shared" si="201"/>
        <v xml:space="preserve"> </v>
      </c>
      <c r="U191" s="21"/>
      <c r="V191" s="22" t="str">
        <f t="shared" si="201"/>
        <v xml:space="preserve"> </v>
      </c>
      <c r="W191" s="23">
        <f t="shared" si="209"/>
        <v>0</v>
      </c>
      <c r="X191" s="24">
        <f t="shared" si="210"/>
        <v>0</v>
      </c>
      <c r="Y191" s="24" t="str">
        <f t="shared" si="204"/>
        <v xml:space="preserve"> </v>
      </c>
      <c r="Z191" s="23" t="str">
        <f t="shared" si="206"/>
        <v xml:space="preserve"> </v>
      </c>
      <c r="AA191" s="24">
        <f t="shared" si="211"/>
        <v>0</v>
      </c>
      <c r="AB191" s="23">
        <f t="shared" si="207"/>
        <v>0</v>
      </c>
    </row>
    <row r="192" spans="2:28" hidden="1" x14ac:dyDescent="0.25">
      <c r="B192" s="18">
        <f t="shared" si="208"/>
        <v>0</v>
      </c>
      <c r="C192" s="19"/>
      <c r="D192" s="20" t="str">
        <f t="shared" si="193"/>
        <v xml:space="preserve"> </v>
      </c>
      <c r="E192" s="19"/>
      <c r="F192" s="20" t="str">
        <f t="shared" si="194"/>
        <v xml:space="preserve"> </v>
      </c>
      <c r="G192" s="19"/>
      <c r="H192" s="20" t="str">
        <f t="shared" si="195"/>
        <v xml:space="preserve"> </v>
      </c>
      <c r="I192" s="19"/>
      <c r="J192" s="20" t="str">
        <f t="shared" si="196"/>
        <v xml:space="preserve"> </v>
      </c>
      <c r="K192" s="19"/>
      <c r="L192" s="20" t="str">
        <f t="shared" si="197"/>
        <v xml:space="preserve"> </v>
      </c>
      <c r="M192" s="19"/>
      <c r="N192" s="20" t="str">
        <f t="shared" si="198"/>
        <v xml:space="preserve"> </v>
      </c>
      <c r="O192" s="19"/>
      <c r="P192" s="20" t="str">
        <f t="shared" si="199"/>
        <v xml:space="preserve"> </v>
      </c>
      <c r="Q192" s="21"/>
      <c r="R192" s="22" t="str">
        <f t="shared" si="200"/>
        <v xml:space="preserve"> </v>
      </c>
      <c r="S192" s="21"/>
      <c r="T192" s="22" t="str">
        <f t="shared" si="201"/>
        <v xml:space="preserve"> </v>
      </c>
      <c r="U192" s="21"/>
      <c r="V192" s="22" t="str">
        <f t="shared" si="201"/>
        <v xml:space="preserve"> </v>
      </c>
      <c r="W192" s="23">
        <f t="shared" si="209"/>
        <v>0</v>
      </c>
      <c r="X192" s="24">
        <f t="shared" si="210"/>
        <v>0</v>
      </c>
      <c r="Y192" s="24" t="str">
        <f t="shared" si="204"/>
        <v xml:space="preserve"> </v>
      </c>
      <c r="Z192" s="23" t="str">
        <f t="shared" si="206"/>
        <v xml:space="preserve"> </v>
      </c>
      <c r="AA192" s="24">
        <f t="shared" si="211"/>
        <v>0</v>
      </c>
      <c r="AB192" s="23">
        <f t="shared" si="207"/>
        <v>0</v>
      </c>
    </row>
    <row r="193" spans="2:28" ht="15.75" hidden="1" thickBot="1" x14ac:dyDescent="0.3">
      <c r="B193" s="25">
        <f>B169</f>
        <v>0</v>
      </c>
      <c r="C193" s="26"/>
      <c r="D193" s="27" t="str">
        <f t="shared" si="193"/>
        <v xml:space="preserve"> </v>
      </c>
      <c r="E193" s="26"/>
      <c r="F193" s="27" t="str">
        <f t="shared" si="194"/>
        <v xml:space="preserve"> </v>
      </c>
      <c r="G193" s="26"/>
      <c r="H193" s="27" t="str">
        <f t="shared" si="195"/>
        <v xml:space="preserve"> </v>
      </c>
      <c r="I193" s="26"/>
      <c r="J193" s="27" t="str">
        <f t="shared" si="196"/>
        <v xml:space="preserve"> </v>
      </c>
      <c r="K193" s="26"/>
      <c r="L193" s="27" t="str">
        <f t="shared" si="197"/>
        <v xml:space="preserve"> </v>
      </c>
      <c r="M193" s="26"/>
      <c r="N193" s="27" t="str">
        <f t="shared" si="198"/>
        <v xml:space="preserve"> </v>
      </c>
      <c r="O193" s="26"/>
      <c r="P193" s="27" t="str">
        <f t="shared" si="199"/>
        <v xml:space="preserve"> </v>
      </c>
      <c r="Q193" s="28"/>
      <c r="R193" s="29" t="str">
        <f t="shared" si="200"/>
        <v xml:space="preserve"> </v>
      </c>
      <c r="S193" s="28"/>
      <c r="T193" s="29" t="str">
        <f t="shared" si="201"/>
        <v xml:space="preserve"> </v>
      </c>
      <c r="U193" s="28"/>
      <c r="V193" s="29" t="str">
        <f t="shared" si="201"/>
        <v xml:space="preserve"> </v>
      </c>
      <c r="W193" s="30">
        <f t="shared" si="209"/>
        <v>0</v>
      </c>
      <c r="X193" s="31">
        <f t="shared" si="210"/>
        <v>0</v>
      </c>
      <c r="Y193" s="31" t="str">
        <f t="shared" si="204"/>
        <v xml:space="preserve"> </v>
      </c>
      <c r="Z193" s="30" t="str">
        <f t="shared" si="206"/>
        <v xml:space="preserve"> </v>
      </c>
      <c r="AA193" s="31">
        <f t="shared" si="211"/>
        <v>0</v>
      </c>
      <c r="AB193" s="30">
        <f t="shared" si="207"/>
        <v>0</v>
      </c>
    </row>
  </sheetData>
  <sortState ref="B152:AA163">
    <sortCondition descending="1" ref="X152:X163"/>
  </sortState>
  <mergeCells count="112">
    <mergeCell ref="Z49:Z51"/>
    <mergeCell ref="Y2:Y4"/>
    <mergeCell ref="Z2:Z4"/>
    <mergeCell ref="S148:T148"/>
    <mergeCell ref="U148:V148"/>
    <mergeCell ref="Y147:Y149"/>
    <mergeCell ref="Z147:Z149"/>
    <mergeCell ref="Y100:Y102"/>
    <mergeCell ref="Z100:Z102"/>
    <mergeCell ref="M101:N101"/>
    <mergeCell ref="O101:P101"/>
    <mergeCell ref="G148:H148"/>
    <mergeCell ref="I148:J148"/>
    <mergeCell ref="K148:L148"/>
    <mergeCell ref="M148:N148"/>
    <mergeCell ref="O148:P148"/>
    <mergeCell ref="Q148:R148"/>
    <mergeCell ref="Y49:Y51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A147:AA149"/>
    <mergeCell ref="AA100:AA102"/>
    <mergeCell ref="B146:AA146"/>
    <mergeCell ref="B147:B149"/>
    <mergeCell ref="C147:D147"/>
    <mergeCell ref="W100:W102"/>
    <mergeCell ref="X100:X102"/>
    <mergeCell ref="Q100:R100"/>
    <mergeCell ref="Q147:R147"/>
    <mergeCell ref="E147:F147"/>
    <mergeCell ref="G147:H147"/>
    <mergeCell ref="M100:N100"/>
    <mergeCell ref="O100:P100"/>
    <mergeCell ref="U147:V147"/>
    <mergeCell ref="W147:W149"/>
    <mergeCell ref="Q101:R101"/>
    <mergeCell ref="S101:T101"/>
    <mergeCell ref="U101:V101"/>
    <mergeCell ref="E148:F148"/>
    <mergeCell ref="C101:D101"/>
    <mergeCell ref="E101:F101"/>
    <mergeCell ref="G101:H101"/>
    <mergeCell ref="I101:J101"/>
    <mergeCell ref="K101:L101"/>
    <mergeCell ref="AA2:AA4"/>
    <mergeCell ref="S2:T2"/>
    <mergeCell ref="Q2:R2"/>
    <mergeCell ref="Q3:R3"/>
    <mergeCell ref="S3:T3"/>
    <mergeCell ref="U3:V3"/>
    <mergeCell ref="B1:AA1"/>
    <mergeCell ref="B48:AA48"/>
    <mergeCell ref="B49:B51"/>
    <mergeCell ref="C49:D49"/>
    <mergeCell ref="E49:F49"/>
    <mergeCell ref="G49:H49"/>
    <mergeCell ref="I49:J49"/>
    <mergeCell ref="K49:L49"/>
    <mergeCell ref="M49:N49"/>
    <mergeCell ref="O49:P49"/>
    <mergeCell ref="AA49:AA51"/>
    <mergeCell ref="S49:T49"/>
    <mergeCell ref="U49:V49"/>
    <mergeCell ref="W49:W51"/>
    <mergeCell ref="X49:X51"/>
    <mergeCell ref="Q49:R49"/>
    <mergeCell ref="E3:F3"/>
    <mergeCell ref="G3:H3"/>
    <mergeCell ref="E2:F2"/>
    <mergeCell ref="G2:H2"/>
    <mergeCell ref="I2:J2"/>
    <mergeCell ref="K2:L2"/>
    <mergeCell ref="M2:N2"/>
    <mergeCell ref="O2:P2"/>
    <mergeCell ref="U2:V2"/>
    <mergeCell ref="W2:W4"/>
    <mergeCell ref="X2:X4"/>
    <mergeCell ref="I3:J3"/>
    <mergeCell ref="K3:L3"/>
    <mergeCell ref="M3:N3"/>
    <mergeCell ref="O3:P3"/>
    <mergeCell ref="A150:A167"/>
    <mergeCell ref="A103:A120"/>
    <mergeCell ref="A5:A22"/>
    <mergeCell ref="A52:A69"/>
    <mergeCell ref="B2:B4"/>
    <mergeCell ref="C2:D2"/>
    <mergeCell ref="C3:D3"/>
    <mergeCell ref="C50:D50"/>
    <mergeCell ref="C148:D148"/>
    <mergeCell ref="B99:AA99"/>
    <mergeCell ref="B100:B102"/>
    <mergeCell ref="C100:D100"/>
    <mergeCell ref="E100:F100"/>
    <mergeCell ref="G100:H100"/>
    <mergeCell ref="I100:J100"/>
    <mergeCell ref="S100:T100"/>
    <mergeCell ref="U100:V100"/>
    <mergeCell ref="I147:J147"/>
    <mergeCell ref="K147:L147"/>
    <mergeCell ref="M147:N147"/>
    <mergeCell ref="O147:P147"/>
    <mergeCell ref="K100:L100"/>
    <mergeCell ref="S147:T147"/>
    <mergeCell ref="X147:X149"/>
  </mergeCells>
  <conditionalFormatting sqref="W125:X144 Z127:Z144 AA125:AB144 W52:AA71 W76:X95 Z78:Z95 AA76:AB95 W27:X46 Z29:Z46 AA27:AB46 W103:AA122 W5:AA24">
    <cfRule type="cellIs" dxfId="7" priority="24" stopIfTrue="1" operator="equal">
      <formula>0</formula>
    </cfRule>
  </conditionalFormatting>
  <conditionalFormatting sqref="W150:AA169">
    <cfRule type="cellIs" dxfId="6" priority="7" stopIfTrue="1" operator="equal">
      <formula>0</formula>
    </cfRule>
  </conditionalFormatting>
  <conditionalFormatting sqref="W174:W193">
    <cfRule type="cellIs" dxfId="5" priority="6" stopIfTrue="1" operator="equal">
      <formula>0</formula>
    </cfRule>
  </conditionalFormatting>
  <conditionalFormatting sqref="X174:X193">
    <cfRule type="cellIs" dxfId="4" priority="5" stopIfTrue="1" operator="equal">
      <formula>0</formula>
    </cfRule>
  </conditionalFormatting>
  <conditionalFormatting sqref="AA174:AA193">
    <cfRule type="cellIs" dxfId="3" priority="4" stopIfTrue="1" operator="equal">
      <formula>0</formula>
    </cfRule>
  </conditionalFormatting>
  <conditionalFormatting sqref="Z176:Z193">
    <cfRule type="cellIs" dxfId="2" priority="3" stopIfTrue="1" operator="equal">
      <formula>0</formula>
    </cfRule>
  </conditionalFormatting>
  <conditionalFormatting sqref="AB174">
    <cfRule type="cellIs" dxfId="1" priority="2" stopIfTrue="1" operator="equal">
      <formula>0</formula>
    </cfRule>
  </conditionalFormatting>
  <conditionalFormatting sqref="AB175:AB193">
    <cfRule type="cellIs" dxfId="0" priority="1" stopIfTrue="1" operator="equal">
      <formula>0</formula>
    </cfRule>
  </conditionalFormatting>
  <pageMargins left="0.7" right="0.7" top="0.3" bottom="0.3" header="0.3" footer="0.3"/>
  <pageSetup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abSelected="1" workbookViewId="0">
      <selection activeCell="AB15" sqref="AB15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94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11</v>
      </c>
      <c r="F5" s="191" t="s">
        <v>12</v>
      </c>
      <c r="G5" s="191" t="s">
        <v>16</v>
      </c>
      <c r="H5" s="191" t="s">
        <v>15</v>
      </c>
      <c r="I5" s="191" t="s">
        <v>13</v>
      </c>
      <c r="J5" s="193" t="s">
        <v>14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11</v>
      </c>
      <c r="R5" s="191" t="s">
        <v>12</v>
      </c>
      <c r="S5" s="191" t="s">
        <v>15</v>
      </c>
      <c r="T5" s="191" t="s">
        <v>16</v>
      </c>
      <c r="U5" s="191" t="s">
        <v>13</v>
      </c>
      <c r="V5" s="193" t="s">
        <v>14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139" t="s">
        <v>44</v>
      </c>
      <c r="E7" s="140">
        <v>93</v>
      </c>
      <c r="F7" s="141">
        <v>95</v>
      </c>
      <c r="G7" s="141">
        <v>94</v>
      </c>
      <c r="H7" s="141">
        <v>98</v>
      </c>
      <c r="I7" s="141">
        <v>89</v>
      </c>
      <c r="J7" s="142">
        <v>88</v>
      </c>
      <c r="K7" s="143">
        <f t="shared" ref="K7:K16" si="0">SUM(E7:J7)</f>
        <v>557</v>
      </c>
      <c r="L7" s="144">
        <f t="shared" ref="L7:L16" si="1">IF(K7=0,0,RANK(K7,K$7:K$26))</f>
        <v>1</v>
      </c>
      <c r="M7" s="52"/>
      <c r="O7" s="182" t="s">
        <v>6</v>
      </c>
      <c r="P7" s="50" t="s">
        <v>44</v>
      </c>
      <c r="Q7" s="65">
        <v>83</v>
      </c>
      <c r="R7" s="67">
        <v>91</v>
      </c>
      <c r="S7" s="67"/>
      <c r="T7" s="67"/>
      <c r="U7" s="67">
        <v>83</v>
      </c>
      <c r="V7" s="63">
        <v>84</v>
      </c>
      <c r="W7" s="51">
        <f t="shared" ref="W7:W18" si="2">SUM(Q7:V7)</f>
        <v>341</v>
      </c>
      <c r="X7" s="48">
        <f t="shared" ref="X7:X18" si="3">IF(W7=0,0,RANK(W7,W$7:W$26))</f>
        <v>1</v>
      </c>
      <c r="Y7" s="52"/>
    </row>
    <row r="8" spans="3:25" ht="18.75" customHeight="1" x14ac:dyDescent="0.25">
      <c r="C8" s="182"/>
      <c r="D8" s="145" t="s">
        <v>36</v>
      </c>
      <c r="E8" s="140">
        <v>82</v>
      </c>
      <c r="F8" s="141">
        <v>96</v>
      </c>
      <c r="G8" s="141">
        <v>99</v>
      </c>
      <c r="H8" s="141">
        <v>95</v>
      </c>
      <c r="I8" s="141">
        <v>92</v>
      </c>
      <c r="J8" s="142">
        <v>90</v>
      </c>
      <c r="K8" s="143">
        <f t="shared" si="0"/>
        <v>554</v>
      </c>
      <c r="L8" s="144">
        <f t="shared" si="1"/>
        <v>2</v>
      </c>
      <c r="M8" s="52"/>
      <c r="O8" s="182"/>
      <c r="P8" s="49" t="s">
        <v>36</v>
      </c>
      <c r="Q8" s="65">
        <v>81</v>
      </c>
      <c r="R8" s="67">
        <v>89</v>
      </c>
      <c r="S8" s="67"/>
      <c r="T8" s="67"/>
      <c r="U8" s="67">
        <v>84</v>
      </c>
      <c r="V8" s="63">
        <v>84</v>
      </c>
      <c r="W8" s="51">
        <f t="shared" si="2"/>
        <v>338</v>
      </c>
      <c r="X8" s="48">
        <f t="shared" si="3"/>
        <v>2</v>
      </c>
      <c r="Y8" s="52"/>
    </row>
    <row r="9" spans="3:25" ht="18.75" customHeight="1" x14ac:dyDescent="0.25">
      <c r="C9" s="182"/>
      <c r="D9" s="145" t="s">
        <v>39</v>
      </c>
      <c r="E9" s="140">
        <v>86</v>
      </c>
      <c r="F9" s="141">
        <v>94</v>
      </c>
      <c r="G9" s="141">
        <v>91</v>
      </c>
      <c r="H9" s="141">
        <v>97</v>
      </c>
      <c r="I9" s="141">
        <v>90</v>
      </c>
      <c r="J9" s="142">
        <v>87</v>
      </c>
      <c r="K9" s="143">
        <f t="shared" si="0"/>
        <v>545</v>
      </c>
      <c r="L9" s="144">
        <f t="shared" si="1"/>
        <v>3</v>
      </c>
      <c r="M9" s="52"/>
      <c r="O9" s="182"/>
      <c r="P9" s="49" t="s">
        <v>91</v>
      </c>
      <c r="Q9" s="65">
        <v>80</v>
      </c>
      <c r="R9" s="67">
        <v>86</v>
      </c>
      <c r="S9" s="67"/>
      <c r="T9" s="67"/>
      <c r="U9" s="67">
        <v>84</v>
      </c>
      <c r="V9" s="63">
        <v>77</v>
      </c>
      <c r="W9" s="51">
        <f t="shared" si="2"/>
        <v>327</v>
      </c>
      <c r="X9" s="48">
        <f t="shared" si="3"/>
        <v>3</v>
      </c>
      <c r="Y9" s="52"/>
    </row>
    <row r="10" spans="3:25" ht="18.75" customHeight="1" x14ac:dyDescent="0.25">
      <c r="C10" s="182"/>
      <c r="D10" s="145" t="s">
        <v>70</v>
      </c>
      <c r="E10" s="140">
        <v>91</v>
      </c>
      <c r="F10" s="141">
        <v>92</v>
      </c>
      <c r="G10" s="141">
        <v>94</v>
      </c>
      <c r="H10" s="141">
        <v>96</v>
      </c>
      <c r="I10" s="141">
        <v>93</v>
      </c>
      <c r="J10" s="142">
        <v>77</v>
      </c>
      <c r="K10" s="143">
        <f t="shared" si="0"/>
        <v>543</v>
      </c>
      <c r="L10" s="144">
        <f t="shared" si="1"/>
        <v>4</v>
      </c>
      <c r="M10" s="52"/>
      <c r="O10" s="182"/>
      <c r="P10" s="49" t="s">
        <v>70</v>
      </c>
      <c r="Q10" s="65">
        <v>79</v>
      </c>
      <c r="R10" s="67">
        <v>84</v>
      </c>
      <c r="S10" s="67"/>
      <c r="T10" s="67"/>
      <c r="U10" s="67">
        <v>77</v>
      </c>
      <c r="V10" s="63">
        <v>83</v>
      </c>
      <c r="W10" s="51">
        <f t="shared" si="2"/>
        <v>323</v>
      </c>
      <c r="X10" s="48">
        <f t="shared" si="3"/>
        <v>4</v>
      </c>
      <c r="Y10" s="52"/>
    </row>
    <row r="11" spans="3:25" ht="18.75" customHeight="1" x14ac:dyDescent="0.25">
      <c r="C11" s="182"/>
      <c r="D11" s="49" t="s">
        <v>35</v>
      </c>
      <c r="E11" s="65">
        <v>85</v>
      </c>
      <c r="F11" s="67">
        <v>90</v>
      </c>
      <c r="G11" s="67">
        <v>94</v>
      </c>
      <c r="H11" s="67">
        <v>94</v>
      </c>
      <c r="I11" s="67">
        <v>85</v>
      </c>
      <c r="J11" s="63">
        <v>80</v>
      </c>
      <c r="K11" s="51">
        <f t="shared" si="0"/>
        <v>528</v>
      </c>
      <c r="L11" s="48">
        <f t="shared" si="1"/>
        <v>5</v>
      </c>
      <c r="M11" s="52"/>
      <c r="O11" s="182"/>
      <c r="P11" s="49" t="s">
        <v>39</v>
      </c>
      <c r="Q11" s="65">
        <v>75</v>
      </c>
      <c r="R11" s="67">
        <v>83</v>
      </c>
      <c r="S11" s="67"/>
      <c r="T11" s="67"/>
      <c r="U11" s="67">
        <v>81</v>
      </c>
      <c r="V11" s="63">
        <v>79</v>
      </c>
      <c r="W11" s="51">
        <f t="shared" si="2"/>
        <v>318</v>
      </c>
      <c r="X11" s="48">
        <f t="shared" si="3"/>
        <v>5</v>
      </c>
      <c r="Y11" s="52"/>
    </row>
    <row r="12" spans="3:25" ht="18.75" customHeight="1" x14ac:dyDescent="0.25">
      <c r="C12" s="182"/>
      <c r="D12" s="49" t="s">
        <v>49</v>
      </c>
      <c r="E12" s="65">
        <v>89</v>
      </c>
      <c r="F12" s="67">
        <v>91</v>
      </c>
      <c r="G12" s="67">
        <v>92</v>
      </c>
      <c r="H12" s="67">
        <v>77</v>
      </c>
      <c r="I12" s="67">
        <v>91</v>
      </c>
      <c r="J12" s="63">
        <v>72</v>
      </c>
      <c r="K12" s="51">
        <f t="shared" si="0"/>
        <v>512</v>
      </c>
      <c r="L12" s="48">
        <f t="shared" si="1"/>
        <v>6</v>
      </c>
      <c r="M12" s="52"/>
      <c r="O12" s="182"/>
      <c r="P12" s="49" t="s">
        <v>41</v>
      </c>
      <c r="Q12" s="65">
        <v>78</v>
      </c>
      <c r="R12" s="67">
        <v>79</v>
      </c>
      <c r="S12" s="67"/>
      <c r="T12" s="67"/>
      <c r="U12" s="67">
        <v>81</v>
      </c>
      <c r="V12" s="63">
        <v>73</v>
      </c>
      <c r="W12" s="51">
        <f t="shared" si="2"/>
        <v>311</v>
      </c>
      <c r="X12" s="48">
        <f t="shared" si="3"/>
        <v>6</v>
      </c>
      <c r="Y12" s="52"/>
    </row>
    <row r="13" spans="3:25" ht="18.75" customHeight="1" x14ac:dyDescent="0.25">
      <c r="C13" s="182"/>
      <c r="D13" s="49" t="s">
        <v>91</v>
      </c>
      <c r="E13" s="65">
        <v>83</v>
      </c>
      <c r="F13" s="67">
        <v>92</v>
      </c>
      <c r="G13" s="67">
        <v>84</v>
      </c>
      <c r="H13" s="67">
        <v>90</v>
      </c>
      <c r="I13" s="67">
        <v>87</v>
      </c>
      <c r="J13" s="63">
        <v>74</v>
      </c>
      <c r="K13" s="51">
        <f t="shared" si="0"/>
        <v>510</v>
      </c>
      <c r="L13" s="48">
        <f t="shared" si="1"/>
        <v>7</v>
      </c>
      <c r="M13" s="52"/>
      <c r="O13" s="182"/>
      <c r="P13" s="49" t="s">
        <v>35</v>
      </c>
      <c r="Q13" s="65">
        <v>75</v>
      </c>
      <c r="R13" s="67">
        <v>77</v>
      </c>
      <c r="S13" s="67"/>
      <c r="T13" s="67"/>
      <c r="U13" s="67">
        <v>82</v>
      </c>
      <c r="V13" s="63">
        <v>76</v>
      </c>
      <c r="W13" s="51">
        <f t="shared" si="2"/>
        <v>310</v>
      </c>
      <c r="X13" s="48">
        <f t="shared" si="3"/>
        <v>7</v>
      </c>
      <c r="Y13" s="52"/>
    </row>
    <row r="14" spans="3:25" ht="18.75" customHeight="1" x14ac:dyDescent="0.25">
      <c r="C14" s="182"/>
      <c r="D14" s="49" t="s">
        <v>52</v>
      </c>
      <c r="E14" s="65">
        <v>76</v>
      </c>
      <c r="F14" s="67">
        <v>76</v>
      </c>
      <c r="G14" s="67">
        <v>89</v>
      </c>
      <c r="H14" s="67">
        <v>79</v>
      </c>
      <c r="I14" s="67">
        <v>81</v>
      </c>
      <c r="J14" s="63">
        <v>77</v>
      </c>
      <c r="K14" s="51">
        <f t="shared" si="0"/>
        <v>478</v>
      </c>
      <c r="L14" s="48">
        <f t="shared" si="1"/>
        <v>8</v>
      </c>
      <c r="M14" s="52"/>
      <c r="O14" s="182"/>
      <c r="P14" s="49" t="s">
        <v>37</v>
      </c>
      <c r="Q14" s="65">
        <v>81</v>
      </c>
      <c r="R14" s="67">
        <v>70</v>
      </c>
      <c r="S14" s="67"/>
      <c r="T14" s="67"/>
      <c r="U14" s="67">
        <v>80</v>
      </c>
      <c r="V14" s="63">
        <v>75</v>
      </c>
      <c r="W14" s="51">
        <f t="shared" si="2"/>
        <v>306</v>
      </c>
      <c r="X14" s="48">
        <f t="shared" si="3"/>
        <v>8</v>
      </c>
      <c r="Y14" s="52"/>
    </row>
    <row r="15" spans="3:25" ht="18.75" customHeight="1" x14ac:dyDescent="0.25">
      <c r="C15" s="182"/>
      <c r="D15" s="49" t="s">
        <v>77</v>
      </c>
      <c r="E15" s="65">
        <v>68</v>
      </c>
      <c r="F15" s="67">
        <v>84</v>
      </c>
      <c r="G15" s="67">
        <v>80</v>
      </c>
      <c r="H15" s="67">
        <v>78</v>
      </c>
      <c r="I15" s="67">
        <v>74</v>
      </c>
      <c r="J15" s="63">
        <v>68</v>
      </c>
      <c r="K15" s="51">
        <f t="shared" si="0"/>
        <v>452</v>
      </c>
      <c r="L15" s="48">
        <f t="shared" si="1"/>
        <v>9</v>
      </c>
      <c r="M15" s="52"/>
      <c r="O15" s="182"/>
      <c r="P15" s="49" t="s">
        <v>52</v>
      </c>
      <c r="Q15" s="65">
        <v>73</v>
      </c>
      <c r="R15" s="67">
        <v>77</v>
      </c>
      <c r="S15" s="67"/>
      <c r="T15" s="67"/>
      <c r="U15" s="67">
        <v>76</v>
      </c>
      <c r="V15" s="63">
        <v>72</v>
      </c>
      <c r="W15" s="51">
        <f t="shared" si="2"/>
        <v>298</v>
      </c>
      <c r="X15" s="48">
        <f t="shared" si="3"/>
        <v>9</v>
      </c>
      <c r="Y15" s="52"/>
    </row>
    <row r="16" spans="3:25" ht="18.75" customHeight="1" x14ac:dyDescent="0.25">
      <c r="C16" s="182"/>
      <c r="D16" s="49" t="s">
        <v>37</v>
      </c>
      <c r="E16" s="65">
        <v>74</v>
      </c>
      <c r="F16" s="67">
        <v>81</v>
      </c>
      <c r="G16" s="67">
        <v>90</v>
      </c>
      <c r="H16" s="67">
        <v>56</v>
      </c>
      <c r="I16" s="67">
        <v>76</v>
      </c>
      <c r="J16" s="63">
        <v>75</v>
      </c>
      <c r="K16" s="51">
        <f t="shared" si="0"/>
        <v>452</v>
      </c>
      <c r="L16" s="48">
        <f t="shared" si="1"/>
        <v>9</v>
      </c>
      <c r="M16" s="52"/>
      <c r="O16" s="182"/>
      <c r="P16" s="49" t="s">
        <v>77</v>
      </c>
      <c r="Q16" s="65">
        <v>71</v>
      </c>
      <c r="R16" s="67">
        <v>74</v>
      </c>
      <c r="S16" s="67"/>
      <c r="T16" s="67"/>
      <c r="U16" s="67">
        <v>70</v>
      </c>
      <c r="V16" s="63">
        <v>66</v>
      </c>
      <c r="W16" s="51">
        <f t="shared" si="2"/>
        <v>281</v>
      </c>
      <c r="X16" s="48">
        <f t="shared" si="3"/>
        <v>10</v>
      </c>
      <c r="Y16" s="52"/>
    </row>
    <row r="17" spans="3:28" ht="18.75" customHeight="1" x14ac:dyDescent="0.25">
      <c r="C17" s="182"/>
      <c r="D17" s="49"/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 t="s">
        <v>49</v>
      </c>
      <c r="Q17" s="65">
        <v>63</v>
      </c>
      <c r="R17" s="67">
        <v>72</v>
      </c>
      <c r="S17" s="67"/>
      <c r="T17" s="67"/>
      <c r="U17" s="67">
        <v>67</v>
      </c>
      <c r="V17" s="63">
        <v>68</v>
      </c>
      <c r="W17" s="51">
        <f t="shared" si="2"/>
        <v>270</v>
      </c>
      <c r="X17" s="48">
        <f t="shared" si="3"/>
        <v>11</v>
      </c>
      <c r="Y17" s="52"/>
    </row>
    <row r="18" spans="3:28" ht="18.75" customHeight="1" x14ac:dyDescent="0.25">
      <c r="C18" s="182"/>
      <c r="D18" s="49"/>
      <c r="E18" s="65"/>
      <c r="F18" s="67"/>
      <c r="G18" s="67"/>
      <c r="H18" s="67"/>
      <c r="I18" s="67"/>
      <c r="J18" s="63"/>
      <c r="K18" s="51"/>
      <c r="L18" s="48"/>
      <c r="M18" s="52"/>
      <c r="O18" s="182"/>
      <c r="P18" s="49" t="s">
        <v>43</v>
      </c>
      <c r="Q18" s="65">
        <v>65</v>
      </c>
      <c r="R18" s="67">
        <v>61</v>
      </c>
      <c r="S18" s="67"/>
      <c r="T18" s="67"/>
      <c r="U18" s="67">
        <v>68</v>
      </c>
      <c r="V18" s="63">
        <v>55</v>
      </c>
      <c r="W18" s="51">
        <f t="shared" si="2"/>
        <v>249</v>
      </c>
      <c r="X18" s="48">
        <f t="shared" si="3"/>
        <v>12</v>
      </c>
      <c r="Y18" s="52"/>
    </row>
    <row r="19" spans="3:28" ht="18.75" customHeight="1" x14ac:dyDescent="0.25">
      <c r="C19" s="182"/>
      <c r="D19" s="49"/>
      <c r="E19" s="65"/>
      <c r="F19" s="67"/>
      <c r="G19" s="67"/>
      <c r="H19" s="67"/>
      <c r="I19" s="67"/>
      <c r="J19" s="63"/>
      <c r="K19" s="51"/>
      <c r="L19" s="48"/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/>
      <c r="E20" s="65"/>
      <c r="F20" s="67"/>
      <c r="G20" s="67"/>
      <c r="H20" s="67"/>
      <c r="I20" s="67"/>
      <c r="J20" s="63"/>
      <c r="K20" s="51"/>
      <c r="L20" s="48"/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/>
      <c r="E21" s="65"/>
      <c r="F21" s="67"/>
      <c r="G21" s="67"/>
      <c r="H21" s="67"/>
      <c r="I21" s="67"/>
      <c r="J21" s="63"/>
      <c r="K21" s="51"/>
      <c r="L21" s="48"/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124" t="s">
        <v>45</v>
      </c>
      <c r="E22" s="65"/>
      <c r="F22" s="67"/>
      <c r="G22" s="67"/>
      <c r="H22" s="67"/>
      <c r="I22" s="67"/>
      <c r="J22" s="63"/>
      <c r="K22" s="51"/>
      <c r="L22" s="48"/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 t="s">
        <v>70</v>
      </c>
      <c r="E23" s="65"/>
      <c r="F23" s="67"/>
      <c r="G23" s="67"/>
      <c r="H23" s="67"/>
      <c r="I23" s="67"/>
      <c r="J23" s="63"/>
      <c r="K23" s="51">
        <v>240</v>
      </c>
      <c r="L23" s="48">
        <v>1</v>
      </c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 t="s">
        <v>36</v>
      </c>
      <c r="E24" s="65"/>
      <c r="F24" s="67"/>
      <c r="G24" s="67"/>
      <c r="H24" s="67"/>
      <c r="I24" s="67"/>
      <c r="J24" s="63"/>
      <c r="K24" s="51">
        <v>233</v>
      </c>
      <c r="L24" s="48">
        <v>2</v>
      </c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 t="s">
        <v>44</v>
      </c>
      <c r="E25" s="65"/>
      <c r="F25" s="67"/>
      <c r="G25" s="67"/>
      <c r="H25" s="67"/>
      <c r="I25" s="67"/>
      <c r="J25" s="63"/>
      <c r="K25" s="51">
        <v>225</v>
      </c>
      <c r="L25" s="48">
        <v>3</v>
      </c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 t="s">
        <v>39</v>
      </c>
      <c r="E26" s="66"/>
      <c r="F26" s="68"/>
      <c r="G26" s="68"/>
      <c r="H26" s="68"/>
      <c r="I26" s="68"/>
      <c r="J26" s="64"/>
      <c r="K26" s="51">
        <v>184</v>
      </c>
      <c r="L26" s="48">
        <v>4</v>
      </c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/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11</v>
      </c>
      <c r="F30" s="70" t="s">
        <v>12</v>
      </c>
      <c r="G30" s="70" t="s">
        <v>16</v>
      </c>
      <c r="H30" s="70" t="s">
        <v>15</v>
      </c>
      <c r="I30" s="70" t="s">
        <v>13</v>
      </c>
      <c r="J30" s="71" t="s">
        <v>14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11</v>
      </c>
      <c r="R30" s="70" t="s">
        <v>12</v>
      </c>
      <c r="S30" s="70" t="s">
        <v>15</v>
      </c>
      <c r="T30" s="70" t="s">
        <v>16</v>
      </c>
      <c r="U30" s="70" t="s">
        <v>13</v>
      </c>
      <c r="V30" s="71" t="s">
        <v>14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65</v>
      </c>
      <c r="E31" s="65">
        <v>79</v>
      </c>
      <c r="F31" s="67">
        <v>88</v>
      </c>
      <c r="G31" s="67">
        <v>83</v>
      </c>
      <c r="H31" s="67">
        <v>86</v>
      </c>
      <c r="I31" s="67">
        <v>79</v>
      </c>
      <c r="J31" s="63"/>
      <c r="K31" s="51">
        <f>SUM(E31:J31)</f>
        <v>415</v>
      </c>
      <c r="L31" s="48">
        <f>IF(K31=0,0,RANK(K31,K$31:K$50))</f>
        <v>1</v>
      </c>
      <c r="M31" s="52"/>
      <c r="O31" s="182" t="s">
        <v>17</v>
      </c>
      <c r="P31" s="50" t="s">
        <v>65</v>
      </c>
      <c r="Q31" s="65">
        <v>75</v>
      </c>
      <c r="R31" s="67">
        <v>83</v>
      </c>
      <c r="S31" s="67"/>
      <c r="T31" s="67"/>
      <c r="U31" s="67">
        <v>84</v>
      </c>
      <c r="V31" s="63">
        <v>68</v>
      </c>
      <c r="W31" s="51">
        <f t="shared" ref="W31:W39" si="4">SUM(Q31:V31)</f>
        <v>310</v>
      </c>
      <c r="X31" s="48">
        <f t="shared" ref="X31:X39" si="5">IF(W31=0,0,RANK(W31,W$31:W$50))</f>
        <v>1</v>
      </c>
      <c r="Y31" s="52"/>
    </row>
    <row r="32" spans="3:28" ht="18.75" customHeight="1" x14ac:dyDescent="0.25">
      <c r="C32" s="182"/>
      <c r="D32" s="49" t="s">
        <v>31</v>
      </c>
      <c r="E32" s="65">
        <v>67</v>
      </c>
      <c r="F32" s="67">
        <v>84</v>
      </c>
      <c r="G32" s="67">
        <v>88</v>
      </c>
      <c r="H32" s="67">
        <v>86</v>
      </c>
      <c r="I32" s="67">
        <v>70</v>
      </c>
      <c r="J32" s="63"/>
      <c r="K32" s="51">
        <f>SUM(E32:J32)</f>
        <v>395</v>
      </c>
      <c r="L32" s="48">
        <f>IF(K32=0,0,RANK(K32,K$31:K$50))</f>
        <v>2</v>
      </c>
      <c r="M32" s="52"/>
      <c r="O32" s="182"/>
      <c r="P32" s="49" t="s">
        <v>29</v>
      </c>
      <c r="Q32" s="65">
        <v>77</v>
      </c>
      <c r="R32" s="67">
        <v>75</v>
      </c>
      <c r="S32" s="67"/>
      <c r="T32" s="67"/>
      <c r="U32" s="67">
        <v>75</v>
      </c>
      <c r="V32" s="63">
        <v>78</v>
      </c>
      <c r="W32" s="51">
        <f t="shared" si="4"/>
        <v>305</v>
      </c>
      <c r="X32" s="48">
        <f t="shared" si="5"/>
        <v>2</v>
      </c>
      <c r="Y32" s="52"/>
    </row>
    <row r="33" spans="3:25" ht="18.75" customHeight="1" x14ac:dyDescent="0.25">
      <c r="C33" s="182"/>
      <c r="D33" s="49" t="s">
        <v>29</v>
      </c>
      <c r="E33" s="65">
        <v>78</v>
      </c>
      <c r="F33" s="67">
        <v>81</v>
      </c>
      <c r="G33" s="67">
        <v>54</v>
      </c>
      <c r="H33" s="67">
        <v>92</v>
      </c>
      <c r="I33" s="67">
        <v>85</v>
      </c>
      <c r="J33" s="63"/>
      <c r="K33" s="51">
        <f>SUM(E33:J33)</f>
        <v>390</v>
      </c>
      <c r="L33" s="48">
        <f>IF(K33=0,0,RANK(K33,K$31:K$50))</f>
        <v>3</v>
      </c>
      <c r="M33" s="52"/>
      <c r="O33" s="182"/>
      <c r="P33" s="49" t="s">
        <v>66</v>
      </c>
      <c r="Q33" s="65">
        <v>74</v>
      </c>
      <c r="R33" s="67">
        <v>75</v>
      </c>
      <c r="S33" s="67"/>
      <c r="T33" s="67"/>
      <c r="U33" s="67">
        <v>78</v>
      </c>
      <c r="V33" s="63">
        <v>72</v>
      </c>
      <c r="W33" s="51">
        <f t="shared" si="4"/>
        <v>299</v>
      </c>
      <c r="X33" s="48">
        <f t="shared" si="5"/>
        <v>3</v>
      </c>
      <c r="Y33" s="52"/>
    </row>
    <row r="34" spans="3:25" ht="18.75" customHeight="1" x14ac:dyDescent="0.25">
      <c r="C34" s="182"/>
      <c r="D34" s="49" t="s">
        <v>75</v>
      </c>
      <c r="E34" s="65">
        <v>53</v>
      </c>
      <c r="F34" s="67">
        <v>55</v>
      </c>
      <c r="G34" s="67">
        <v>63</v>
      </c>
      <c r="H34" s="67">
        <v>52</v>
      </c>
      <c r="I34" s="67">
        <v>51</v>
      </c>
      <c r="J34" s="63"/>
      <c r="K34" s="51">
        <f>SUM(E34:J34)</f>
        <v>274</v>
      </c>
      <c r="L34" s="48">
        <f>IF(K34=0,0,RANK(K34,K$31:K$50))</f>
        <v>4</v>
      </c>
      <c r="M34" s="52"/>
      <c r="O34" s="182"/>
      <c r="P34" s="49" t="s">
        <v>31</v>
      </c>
      <c r="Q34" s="65">
        <v>77</v>
      </c>
      <c r="R34" s="67">
        <v>72</v>
      </c>
      <c r="S34" s="67"/>
      <c r="T34" s="67"/>
      <c r="U34" s="67">
        <v>72</v>
      </c>
      <c r="V34" s="63">
        <v>66</v>
      </c>
      <c r="W34" s="51">
        <f t="shared" si="4"/>
        <v>287</v>
      </c>
      <c r="X34" s="48">
        <f t="shared" si="5"/>
        <v>4</v>
      </c>
      <c r="Y34" s="52"/>
    </row>
    <row r="35" spans="3:25" ht="18.75" customHeight="1" x14ac:dyDescent="0.25">
      <c r="C35" s="182"/>
      <c r="D35" s="49" t="s">
        <v>74</v>
      </c>
      <c r="E35" s="65">
        <v>64</v>
      </c>
      <c r="F35" s="67">
        <v>79</v>
      </c>
      <c r="G35" s="67">
        <v>34</v>
      </c>
      <c r="H35" s="67">
        <v>73</v>
      </c>
      <c r="I35" s="67"/>
      <c r="J35" s="63"/>
      <c r="K35" s="51">
        <f>SUM(E35:J35)</f>
        <v>250</v>
      </c>
      <c r="L35" s="48">
        <f>IF(K35=0,0,RANK(K35,K$31:K$50))</f>
        <v>5</v>
      </c>
      <c r="M35" s="52"/>
      <c r="O35" s="182"/>
      <c r="P35" s="49" t="s">
        <v>67</v>
      </c>
      <c r="Q35" s="65">
        <v>67</v>
      </c>
      <c r="R35" s="67">
        <v>73</v>
      </c>
      <c r="S35" s="67"/>
      <c r="T35" s="67"/>
      <c r="U35" s="67">
        <v>73</v>
      </c>
      <c r="V35" s="63">
        <v>67</v>
      </c>
      <c r="W35" s="51">
        <f t="shared" si="4"/>
        <v>280</v>
      </c>
      <c r="X35" s="48">
        <f t="shared" si="5"/>
        <v>5</v>
      </c>
      <c r="Y35" s="52"/>
    </row>
    <row r="36" spans="3:25" ht="18.75" customHeight="1" x14ac:dyDescent="0.25">
      <c r="C36" s="182"/>
      <c r="D36" s="49"/>
      <c r="E36" s="65"/>
      <c r="F36" s="67"/>
      <c r="G36" s="67"/>
      <c r="H36" s="67"/>
      <c r="I36" s="67"/>
      <c r="J36" s="63"/>
      <c r="K36" s="51"/>
      <c r="L36" s="48"/>
      <c r="M36" s="52"/>
      <c r="O36" s="182"/>
      <c r="P36" s="49" t="s">
        <v>30</v>
      </c>
      <c r="Q36" s="65">
        <v>73</v>
      </c>
      <c r="R36" s="67">
        <v>72</v>
      </c>
      <c r="S36" s="67"/>
      <c r="T36" s="67"/>
      <c r="U36" s="67">
        <v>64</v>
      </c>
      <c r="V36" s="63">
        <v>59</v>
      </c>
      <c r="W36" s="51">
        <f t="shared" si="4"/>
        <v>268</v>
      </c>
      <c r="X36" s="48">
        <f t="shared" si="5"/>
        <v>6</v>
      </c>
      <c r="Y36" s="52"/>
    </row>
    <row r="37" spans="3:25" ht="18.75" customHeight="1" x14ac:dyDescent="0.25">
      <c r="C37" s="182"/>
      <c r="D37" s="49"/>
      <c r="E37" s="65"/>
      <c r="F37" s="67"/>
      <c r="G37" s="67"/>
      <c r="H37" s="67"/>
      <c r="I37" s="67"/>
      <c r="J37" s="63"/>
      <c r="K37" s="51"/>
      <c r="L37" s="48"/>
      <c r="M37" s="52"/>
      <c r="O37" s="182"/>
      <c r="P37" s="49" t="s">
        <v>75</v>
      </c>
      <c r="Q37" s="65">
        <v>60</v>
      </c>
      <c r="R37" s="67">
        <v>62</v>
      </c>
      <c r="S37" s="67"/>
      <c r="T37" s="67"/>
      <c r="U37" s="67">
        <v>56</v>
      </c>
      <c r="V37" s="63">
        <v>48</v>
      </c>
      <c r="W37" s="51">
        <f t="shared" si="4"/>
        <v>226</v>
      </c>
      <c r="X37" s="48">
        <f t="shared" si="5"/>
        <v>7</v>
      </c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 t="s">
        <v>33</v>
      </c>
      <c r="Q38" s="65">
        <v>57</v>
      </c>
      <c r="R38" s="67">
        <v>54</v>
      </c>
      <c r="S38" s="67"/>
      <c r="T38" s="67"/>
      <c r="U38" s="67">
        <v>56</v>
      </c>
      <c r="V38" s="63">
        <v>52</v>
      </c>
      <c r="W38" s="51">
        <f t="shared" si="4"/>
        <v>219</v>
      </c>
      <c r="X38" s="48">
        <f t="shared" si="5"/>
        <v>8</v>
      </c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 t="s">
        <v>74</v>
      </c>
      <c r="Q39" s="65">
        <v>72</v>
      </c>
      <c r="R39" s="67">
        <v>70</v>
      </c>
      <c r="S39" s="67"/>
      <c r="T39" s="67"/>
      <c r="U39" s="67">
        <v>18</v>
      </c>
      <c r="V39" s="63"/>
      <c r="W39" s="51">
        <f t="shared" si="4"/>
        <v>160</v>
      </c>
      <c r="X39" s="48">
        <f t="shared" si="5"/>
        <v>9</v>
      </c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P31:X42">
    <sortCondition descending="1" ref="W31:W42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C5" sqref="AC5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23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14</v>
      </c>
      <c r="F5" s="191" t="s">
        <v>13</v>
      </c>
      <c r="G5" s="191" t="s">
        <v>15</v>
      </c>
      <c r="H5" s="191" t="s">
        <v>16</v>
      </c>
      <c r="I5" s="191" t="s">
        <v>12</v>
      </c>
      <c r="J5" s="193" t="s">
        <v>11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14</v>
      </c>
      <c r="R5" s="191" t="s">
        <v>13</v>
      </c>
      <c r="S5" s="191" t="s">
        <v>15</v>
      </c>
      <c r="T5" s="191" t="s">
        <v>16</v>
      </c>
      <c r="U5" s="191" t="s">
        <v>12</v>
      </c>
      <c r="V5" s="193" t="s">
        <v>11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50"/>
      <c r="E7" s="65"/>
      <c r="F7" s="67"/>
      <c r="G7" s="67"/>
      <c r="H7" s="67"/>
      <c r="I7" s="67"/>
      <c r="J7" s="63"/>
      <c r="K7" s="51">
        <f t="shared" ref="K7:K26" si="0">SUM(E7:J7)</f>
        <v>0</v>
      </c>
      <c r="L7" s="48">
        <f t="shared" ref="L7:L26" si="1">IF(K7=0,0,RANK(K7,K$7:K$26))</f>
        <v>0</v>
      </c>
      <c r="M7" s="52"/>
      <c r="O7" s="182" t="s">
        <v>6</v>
      </c>
      <c r="P7" s="50"/>
      <c r="Q7" s="65"/>
      <c r="R7" s="67"/>
      <c r="S7" s="67"/>
      <c r="T7" s="67"/>
      <c r="U7" s="67"/>
      <c r="V7" s="63"/>
      <c r="W7" s="51">
        <f t="shared" ref="W7:W26" si="2">SUM(Q7:V7)</f>
        <v>0</v>
      </c>
      <c r="X7" s="48">
        <f t="shared" ref="X7:X26" si="3">IF(W7=0,0,RANK(W7,W$7:W$26))</f>
        <v>0</v>
      </c>
      <c r="Y7" s="52"/>
    </row>
    <row r="8" spans="3:25" ht="18.75" customHeight="1" x14ac:dyDescent="0.25">
      <c r="C8" s="182"/>
      <c r="D8" s="49"/>
      <c r="E8" s="65"/>
      <c r="F8" s="67"/>
      <c r="G8" s="67"/>
      <c r="H8" s="67"/>
      <c r="I8" s="67"/>
      <c r="J8" s="63"/>
      <c r="K8" s="51">
        <f t="shared" si="0"/>
        <v>0</v>
      </c>
      <c r="L8" s="48">
        <f t="shared" si="1"/>
        <v>0</v>
      </c>
      <c r="M8" s="52"/>
      <c r="O8" s="182"/>
      <c r="P8" s="49"/>
      <c r="Q8" s="65"/>
      <c r="R8" s="67"/>
      <c r="S8" s="67"/>
      <c r="T8" s="67"/>
      <c r="U8" s="67"/>
      <c r="V8" s="63"/>
      <c r="W8" s="51">
        <f t="shared" si="2"/>
        <v>0</v>
      </c>
      <c r="X8" s="48">
        <f t="shared" si="3"/>
        <v>0</v>
      </c>
      <c r="Y8" s="52"/>
    </row>
    <row r="9" spans="3:25" ht="18.75" customHeight="1" x14ac:dyDescent="0.25">
      <c r="C9" s="182"/>
      <c r="D9" s="49"/>
      <c r="E9" s="65"/>
      <c r="F9" s="67"/>
      <c r="G9" s="67"/>
      <c r="H9" s="67"/>
      <c r="I9" s="67"/>
      <c r="J9" s="63"/>
      <c r="K9" s="51">
        <f t="shared" si="0"/>
        <v>0</v>
      </c>
      <c r="L9" s="48">
        <f t="shared" si="1"/>
        <v>0</v>
      </c>
      <c r="M9" s="52"/>
      <c r="O9" s="182"/>
      <c r="P9" s="49"/>
      <c r="Q9" s="65"/>
      <c r="R9" s="67"/>
      <c r="S9" s="67"/>
      <c r="T9" s="67"/>
      <c r="U9" s="67"/>
      <c r="V9" s="63"/>
      <c r="W9" s="51">
        <f t="shared" si="2"/>
        <v>0</v>
      </c>
      <c r="X9" s="48">
        <f t="shared" si="3"/>
        <v>0</v>
      </c>
      <c r="Y9" s="52"/>
    </row>
    <row r="10" spans="3:25" ht="18.75" customHeight="1" x14ac:dyDescent="0.25">
      <c r="C10" s="182"/>
      <c r="D10" s="49"/>
      <c r="E10" s="65"/>
      <c r="F10" s="67"/>
      <c r="G10" s="67"/>
      <c r="H10" s="67"/>
      <c r="I10" s="67"/>
      <c r="J10" s="63"/>
      <c r="K10" s="51">
        <f t="shared" si="0"/>
        <v>0</v>
      </c>
      <c r="L10" s="48">
        <f t="shared" si="1"/>
        <v>0</v>
      </c>
      <c r="M10" s="52"/>
      <c r="O10" s="182"/>
      <c r="P10" s="49"/>
      <c r="Q10" s="65"/>
      <c r="R10" s="67"/>
      <c r="S10" s="67"/>
      <c r="T10" s="67"/>
      <c r="U10" s="67"/>
      <c r="V10" s="63"/>
      <c r="W10" s="51">
        <f t="shared" si="2"/>
        <v>0</v>
      </c>
      <c r="X10" s="48">
        <f t="shared" si="3"/>
        <v>0</v>
      </c>
      <c r="Y10" s="52"/>
    </row>
    <row r="11" spans="3:25" ht="18.75" customHeight="1" x14ac:dyDescent="0.25">
      <c r="C11" s="182"/>
      <c r="D11" s="49"/>
      <c r="E11" s="65"/>
      <c r="F11" s="67"/>
      <c r="G11" s="67"/>
      <c r="H11" s="67"/>
      <c r="I11" s="67"/>
      <c r="J11" s="63"/>
      <c r="K11" s="51">
        <f t="shared" si="0"/>
        <v>0</v>
      </c>
      <c r="L11" s="48">
        <f t="shared" si="1"/>
        <v>0</v>
      </c>
      <c r="M11" s="52"/>
      <c r="O11" s="182"/>
      <c r="P11" s="49"/>
      <c r="Q11" s="65"/>
      <c r="R11" s="67"/>
      <c r="S11" s="67"/>
      <c r="T11" s="67"/>
      <c r="U11" s="67"/>
      <c r="V11" s="63"/>
      <c r="W11" s="51">
        <f t="shared" si="2"/>
        <v>0</v>
      </c>
      <c r="X11" s="48">
        <f t="shared" si="3"/>
        <v>0</v>
      </c>
      <c r="Y11" s="52"/>
    </row>
    <row r="12" spans="3:25" ht="18.75" customHeight="1" x14ac:dyDescent="0.25">
      <c r="C12" s="182"/>
      <c r="D12" s="49"/>
      <c r="E12" s="65"/>
      <c r="F12" s="67"/>
      <c r="G12" s="67"/>
      <c r="H12" s="67"/>
      <c r="I12" s="67"/>
      <c r="J12" s="63"/>
      <c r="K12" s="51">
        <f t="shared" si="0"/>
        <v>0</v>
      </c>
      <c r="L12" s="48">
        <f t="shared" si="1"/>
        <v>0</v>
      </c>
      <c r="M12" s="52"/>
      <c r="O12" s="182"/>
      <c r="P12" s="49"/>
      <c r="Q12" s="65"/>
      <c r="R12" s="67"/>
      <c r="S12" s="67"/>
      <c r="T12" s="67"/>
      <c r="U12" s="67"/>
      <c r="V12" s="63"/>
      <c r="W12" s="51">
        <f t="shared" si="2"/>
        <v>0</v>
      </c>
      <c r="X12" s="48">
        <f t="shared" si="3"/>
        <v>0</v>
      </c>
      <c r="Y12" s="52"/>
    </row>
    <row r="13" spans="3:25" ht="18.75" customHeight="1" x14ac:dyDescent="0.25">
      <c r="C13" s="182"/>
      <c r="D13" s="49"/>
      <c r="E13" s="65"/>
      <c r="F13" s="67"/>
      <c r="G13" s="67"/>
      <c r="H13" s="67"/>
      <c r="I13" s="67"/>
      <c r="J13" s="63"/>
      <c r="K13" s="51">
        <f t="shared" si="0"/>
        <v>0</v>
      </c>
      <c r="L13" s="48">
        <f t="shared" si="1"/>
        <v>0</v>
      </c>
      <c r="M13" s="52"/>
      <c r="O13" s="182"/>
      <c r="P13" s="49"/>
      <c r="Q13" s="65"/>
      <c r="R13" s="67"/>
      <c r="S13" s="67"/>
      <c r="T13" s="67"/>
      <c r="U13" s="67"/>
      <c r="V13" s="63"/>
      <c r="W13" s="51">
        <f t="shared" si="2"/>
        <v>0</v>
      </c>
      <c r="X13" s="48">
        <f t="shared" si="3"/>
        <v>0</v>
      </c>
      <c r="Y13" s="52"/>
    </row>
    <row r="14" spans="3:25" ht="18.75" customHeight="1" x14ac:dyDescent="0.25">
      <c r="C14" s="182"/>
      <c r="D14" s="49"/>
      <c r="E14" s="65"/>
      <c r="F14" s="67"/>
      <c r="G14" s="67"/>
      <c r="H14" s="67"/>
      <c r="I14" s="67"/>
      <c r="J14" s="63"/>
      <c r="K14" s="51">
        <f t="shared" si="0"/>
        <v>0</v>
      </c>
      <c r="L14" s="48">
        <f t="shared" si="1"/>
        <v>0</v>
      </c>
      <c r="M14" s="52"/>
      <c r="O14" s="182"/>
      <c r="P14" s="49"/>
      <c r="Q14" s="65"/>
      <c r="R14" s="67"/>
      <c r="S14" s="67"/>
      <c r="T14" s="67"/>
      <c r="U14" s="67"/>
      <c r="V14" s="63"/>
      <c r="W14" s="51">
        <f t="shared" si="2"/>
        <v>0</v>
      </c>
      <c r="X14" s="48">
        <f t="shared" si="3"/>
        <v>0</v>
      </c>
      <c r="Y14" s="52"/>
    </row>
    <row r="15" spans="3:25" ht="18.75" customHeight="1" x14ac:dyDescent="0.25">
      <c r="C15" s="182"/>
      <c r="D15" s="49"/>
      <c r="E15" s="65"/>
      <c r="F15" s="67"/>
      <c r="G15" s="67"/>
      <c r="H15" s="67"/>
      <c r="I15" s="67"/>
      <c r="J15" s="63"/>
      <c r="K15" s="51">
        <f t="shared" si="0"/>
        <v>0</v>
      </c>
      <c r="L15" s="48">
        <f t="shared" si="1"/>
        <v>0</v>
      </c>
      <c r="M15" s="52"/>
      <c r="O15" s="182"/>
      <c r="P15" s="49"/>
      <c r="Q15" s="65"/>
      <c r="R15" s="67"/>
      <c r="S15" s="67"/>
      <c r="T15" s="67"/>
      <c r="U15" s="67"/>
      <c r="V15" s="63"/>
      <c r="W15" s="51">
        <f t="shared" si="2"/>
        <v>0</v>
      </c>
      <c r="X15" s="48">
        <f t="shared" si="3"/>
        <v>0</v>
      </c>
      <c r="Y15" s="52"/>
    </row>
    <row r="16" spans="3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>
        <f t="shared" si="0"/>
        <v>0</v>
      </c>
      <c r="L16" s="48">
        <f t="shared" si="1"/>
        <v>0</v>
      </c>
      <c r="M16" s="52"/>
      <c r="O16" s="182"/>
      <c r="P16" s="49"/>
      <c r="Q16" s="65"/>
      <c r="R16" s="67"/>
      <c r="S16" s="67"/>
      <c r="T16" s="67"/>
      <c r="U16" s="67"/>
      <c r="V16" s="63"/>
      <c r="W16" s="51">
        <f t="shared" si="2"/>
        <v>0</v>
      </c>
      <c r="X16" s="48">
        <f t="shared" si="3"/>
        <v>0</v>
      </c>
      <c r="Y16" s="52"/>
    </row>
    <row r="17" spans="3:28" ht="18.75" customHeight="1" x14ac:dyDescent="0.25">
      <c r="C17" s="182"/>
      <c r="D17" s="49"/>
      <c r="E17" s="65"/>
      <c r="F17" s="67"/>
      <c r="G17" s="67"/>
      <c r="H17" s="67"/>
      <c r="I17" s="67"/>
      <c r="J17" s="63"/>
      <c r="K17" s="51">
        <f t="shared" si="0"/>
        <v>0</v>
      </c>
      <c r="L17" s="48">
        <f t="shared" si="1"/>
        <v>0</v>
      </c>
      <c r="M17" s="52"/>
      <c r="O17" s="182"/>
      <c r="P17" s="49"/>
      <c r="Q17" s="65"/>
      <c r="R17" s="67"/>
      <c r="S17" s="67"/>
      <c r="T17" s="67"/>
      <c r="U17" s="67"/>
      <c r="V17" s="63"/>
      <c r="W17" s="51">
        <f t="shared" si="2"/>
        <v>0</v>
      </c>
      <c r="X17" s="48">
        <f t="shared" si="3"/>
        <v>0</v>
      </c>
      <c r="Y17" s="52"/>
    </row>
    <row r="18" spans="3:28" ht="18.75" customHeight="1" x14ac:dyDescent="0.25">
      <c r="C18" s="182"/>
      <c r="D18" s="49"/>
      <c r="E18" s="65"/>
      <c r="F18" s="67"/>
      <c r="G18" s="67"/>
      <c r="H18" s="67"/>
      <c r="I18" s="67"/>
      <c r="J18" s="63"/>
      <c r="K18" s="51">
        <f t="shared" si="0"/>
        <v>0</v>
      </c>
      <c r="L18" s="48">
        <f t="shared" si="1"/>
        <v>0</v>
      </c>
      <c r="M18" s="52"/>
      <c r="O18" s="182"/>
      <c r="P18" s="49"/>
      <c r="Q18" s="65"/>
      <c r="R18" s="67"/>
      <c r="S18" s="67"/>
      <c r="T18" s="67"/>
      <c r="U18" s="67"/>
      <c r="V18" s="63"/>
      <c r="W18" s="51">
        <f t="shared" si="2"/>
        <v>0</v>
      </c>
      <c r="X18" s="48">
        <f t="shared" si="3"/>
        <v>0</v>
      </c>
      <c r="Y18" s="52"/>
    </row>
    <row r="19" spans="3:28" ht="18.75" customHeight="1" x14ac:dyDescent="0.25">
      <c r="C19" s="182"/>
      <c r="D19" s="49"/>
      <c r="E19" s="65"/>
      <c r="F19" s="67"/>
      <c r="G19" s="67"/>
      <c r="H19" s="67"/>
      <c r="I19" s="67"/>
      <c r="J19" s="63"/>
      <c r="K19" s="51">
        <f t="shared" si="0"/>
        <v>0</v>
      </c>
      <c r="L19" s="48">
        <f t="shared" si="1"/>
        <v>0</v>
      </c>
      <c r="M19" s="52"/>
      <c r="O19" s="182"/>
      <c r="P19" s="49"/>
      <c r="Q19" s="65"/>
      <c r="R19" s="67"/>
      <c r="S19" s="67"/>
      <c r="T19" s="67"/>
      <c r="U19" s="67"/>
      <c r="V19" s="63"/>
      <c r="W19" s="51">
        <f t="shared" si="2"/>
        <v>0</v>
      </c>
      <c r="X19" s="48">
        <f t="shared" si="3"/>
        <v>0</v>
      </c>
      <c r="Y19" s="52"/>
    </row>
    <row r="20" spans="3:28" ht="18.75" customHeight="1" x14ac:dyDescent="0.25">
      <c r="C20" s="182"/>
      <c r="D20" s="49"/>
      <c r="E20" s="65"/>
      <c r="F20" s="67"/>
      <c r="G20" s="67"/>
      <c r="H20" s="67"/>
      <c r="I20" s="67"/>
      <c r="J20" s="63"/>
      <c r="K20" s="51">
        <f t="shared" si="0"/>
        <v>0</v>
      </c>
      <c r="L20" s="48">
        <f t="shared" si="1"/>
        <v>0</v>
      </c>
      <c r="M20" s="52"/>
      <c r="O20" s="182"/>
      <c r="P20" s="49"/>
      <c r="Q20" s="65"/>
      <c r="R20" s="67"/>
      <c r="S20" s="67"/>
      <c r="T20" s="67"/>
      <c r="U20" s="67"/>
      <c r="V20" s="63"/>
      <c r="W20" s="51">
        <f t="shared" si="2"/>
        <v>0</v>
      </c>
      <c r="X20" s="48">
        <f t="shared" si="3"/>
        <v>0</v>
      </c>
      <c r="Y20" s="52"/>
    </row>
    <row r="21" spans="3:28" ht="18.75" customHeight="1" x14ac:dyDescent="0.25">
      <c r="C21" s="182"/>
      <c r="D21" s="49"/>
      <c r="E21" s="65"/>
      <c r="F21" s="67"/>
      <c r="G21" s="67"/>
      <c r="H21" s="67"/>
      <c r="I21" s="67"/>
      <c r="J21" s="63"/>
      <c r="K21" s="51">
        <f t="shared" si="0"/>
        <v>0</v>
      </c>
      <c r="L21" s="48">
        <f t="shared" si="1"/>
        <v>0</v>
      </c>
      <c r="M21" s="52"/>
      <c r="O21" s="182"/>
      <c r="P21" s="49"/>
      <c r="Q21" s="65"/>
      <c r="R21" s="67"/>
      <c r="S21" s="67"/>
      <c r="T21" s="67"/>
      <c r="U21" s="67"/>
      <c r="V21" s="63"/>
      <c r="W21" s="51">
        <f t="shared" si="2"/>
        <v>0</v>
      </c>
      <c r="X21" s="48">
        <f t="shared" si="3"/>
        <v>0</v>
      </c>
      <c r="Y21" s="52"/>
    </row>
    <row r="22" spans="3:28" ht="18.75" customHeight="1" x14ac:dyDescent="0.25">
      <c r="C22" s="182"/>
      <c r="D22" s="49"/>
      <c r="E22" s="65"/>
      <c r="F22" s="67"/>
      <c r="G22" s="67"/>
      <c r="H22" s="67"/>
      <c r="I22" s="67"/>
      <c r="J22" s="63"/>
      <c r="K22" s="51">
        <f t="shared" si="0"/>
        <v>0</v>
      </c>
      <c r="L22" s="48">
        <f t="shared" si="1"/>
        <v>0</v>
      </c>
      <c r="M22" s="52"/>
      <c r="O22" s="182"/>
      <c r="P22" s="49"/>
      <c r="Q22" s="65"/>
      <c r="R22" s="67"/>
      <c r="S22" s="67"/>
      <c r="T22" s="67"/>
      <c r="U22" s="67"/>
      <c r="V22" s="63"/>
      <c r="W22" s="51">
        <f t="shared" si="2"/>
        <v>0</v>
      </c>
      <c r="X22" s="48">
        <f t="shared" si="3"/>
        <v>0</v>
      </c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>
        <f t="shared" si="0"/>
        <v>0</v>
      </c>
      <c r="L23" s="48">
        <f t="shared" si="1"/>
        <v>0</v>
      </c>
      <c r="M23" s="52"/>
      <c r="O23" s="182"/>
      <c r="P23" s="49"/>
      <c r="Q23" s="65"/>
      <c r="R23" s="67"/>
      <c r="S23" s="67"/>
      <c r="T23" s="67"/>
      <c r="U23" s="67"/>
      <c r="V23" s="63"/>
      <c r="W23" s="51">
        <f t="shared" si="2"/>
        <v>0</v>
      </c>
      <c r="X23" s="48">
        <f t="shared" si="3"/>
        <v>0</v>
      </c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>
        <f t="shared" si="0"/>
        <v>0</v>
      </c>
      <c r="L24" s="48">
        <f t="shared" si="1"/>
        <v>0</v>
      </c>
      <c r="M24" s="52"/>
      <c r="O24" s="182"/>
      <c r="P24" s="49"/>
      <c r="Q24" s="65"/>
      <c r="R24" s="67"/>
      <c r="S24" s="67"/>
      <c r="T24" s="67"/>
      <c r="U24" s="67"/>
      <c r="V24" s="63"/>
      <c r="W24" s="51">
        <f t="shared" si="2"/>
        <v>0</v>
      </c>
      <c r="X24" s="48">
        <f t="shared" si="3"/>
        <v>0</v>
      </c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>
        <f t="shared" si="0"/>
        <v>0</v>
      </c>
      <c r="L25" s="48">
        <f t="shared" si="1"/>
        <v>0</v>
      </c>
      <c r="M25" s="52"/>
      <c r="O25" s="182"/>
      <c r="P25" s="49"/>
      <c r="Q25" s="65"/>
      <c r="R25" s="67"/>
      <c r="S25" s="67"/>
      <c r="T25" s="67"/>
      <c r="U25" s="67"/>
      <c r="V25" s="63"/>
      <c r="W25" s="51">
        <f t="shared" si="2"/>
        <v>0</v>
      </c>
      <c r="X25" s="48">
        <f t="shared" si="3"/>
        <v>0</v>
      </c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>
        <f t="shared" si="0"/>
        <v>0</v>
      </c>
      <c r="L26" s="48">
        <f t="shared" si="1"/>
        <v>0</v>
      </c>
      <c r="M26" s="72"/>
      <c r="O26" s="182"/>
      <c r="P26" s="8"/>
      <c r="Q26" s="66"/>
      <c r="R26" s="68"/>
      <c r="S26" s="68"/>
      <c r="T26" s="68"/>
      <c r="U26" s="68"/>
      <c r="V26" s="64"/>
      <c r="W26" s="51">
        <f t="shared" si="2"/>
        <v>0</v>
      </c>
      <c r="X26" s="48">
        <f t="shared" si="3"/>
        <v>0</v>
      </c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14</v>
      </c>
      <c r="F30" s="70" t="s">
        <v>13</v>
      </c>
      <c r="G30" s="70" t="s">
        <v>15</v>
      </c>
      <c r="H30" s="70" t="s">
        <v>16</v>
      </c>
      <c r="I30" s="70" t="s">
        <v>12</v>
      </c>
      <c r="J30" s="71" t="s">
        <v>11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14</v>
      </c>
      <c r="R30" s="70" t="s">
        <v>13</v>
      </c>
      <c r="S30" s="70" t="s">
        <v>15</v>
      </c>
      <c r="T30" s="70" t="s">
        <v>16</v>
      </c>
      <c r="U30" s="70" t="s">
        <v>12</v>
      </c>
      <c r="V30" s="71" t="s">
        <v>11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/>
      <c r="E31" s="65"/>
      <c r="F31" s="67"/>
      <c r="G31" s="67"/>
      <c r="H31" s="67"/>
      <c r="I31" s="67"/>
      <c r="J31" s="63"/>
      <c r="K31" s="51">
        <f>SUM(E31:J31)</f>
        <v>0</v>
      </c>
      <c r="L31" s="48">
        <f>IF(K31=0,0,RANK(K31,K$31:K$50))</f>
        <v>0</v>
      </c>
      <c r="M31" s="52"/>
      <c r="O31" s="182" t="s">
        <v>17</v>
      </c>
      <c r="P31" s="50"/>
      <c r="Q31" s="65"/>
      <c r="R31" s="67"/>
      <c r="S31" s="67"/>
      <c r="T31" s="67"/>
      <c r="U31" s="67"/>
      <c r="V31" s="63"/>
      <c r="W31" s="51">
        <f>SUM(Q31:V31)</f>
        <v>0</v>
      </c>
      <c r="X31" s="48">
        <f>IF(W31=0,0,RANK(W31,W$31:W$50))</f>
        <v>0</v>
      </c>
      <c r="Y31" s="52"/>
    </row>
    <row r="32" spans="3:28" ht="18.75" customHeight="1" x14ac:dyDescent="0.25">
      <c r="C32" s="182"/>
      <c r="D32" s="49"/>
      <c r="E32" s="65"/>
      <c r="F32" s="67"/>
      <c r="G32" s="67"/>
      <c r="H32" s="67"/>
      <c r="I32" s="67"/>
      <c r="J32" s="63"/>
      <c r="K32" s="51">
        <f>SUM(E32:J32)</f>
        <v>0</v>
      </c>
      <c r="L32" s="48">
        <f>IF(K32=0,0,RANK(K32,K$31:K$50))</f>
        <v>0</v>
      </c>
      <c r="M32" s="52"/>
      <c r="O32" s="182"/>
      <c r="P32" s="49"/>
      <c r="Q32" s="65"/>
      <c r="R32" s="67"/>
      <c r="S32" s="67"/>
      <c r="T32" s="67"/>
      <c r="U32" s="67"/>
      <c r="V32" s="63"/>
      <c r="W32" s="51">
        <f>SUM(Q32:V32)</f>
        <v>0</v>
      </c>
      <c r="X32" s="48">
        <f>IF(W32=0,0,RANK(W32,W$31:W$50))</f>
        <v>0</v>
      </c>
      <c r="Y32" s="52"/>
    </row>
    <row r="33" spans="3:25" ht="18.75" customHeight="1" x14ac:dyDescent="0.25">
      <c r="C33" s="182"/>
      <c r="D33" s="49"/>
      <c r="E33" s="65"/>
      <c r="F33" s="67"/>
      <c r="G33" s="67"/>
      <c r="H33" s="67"/>
      <c r="I33" s="67"/>
      <c r="J33" s="63"/>
      <c r="K33" s="51">
        <f>SUM(E33:J33)</f>
        <v>0</v>
      </c>
      <c r="L33" s="48">
        <f>IF(K33=0,0,RANK(K33,K$31:K$50))</f>
        <v>0</v>
      </c>
      <c r="M33" s="52"/>
      <c r="O33" s="182"/>
      <c r="P33" s="49"/>
      <c r="Q33" s="65"/>
      <c r="R33" s="67"/>
      <c r="S33" s="67"/>
      <c r="T33" s="67"/>
      <c r="U33" s="67"/>
      <c r="V33" s="63"/>
      <c r="W33" s="51">
        <f>SUM(Q33:V33)</f>
        <v>0</v>
      </c>
      <c r="X33" s="48">
        <f>IF(W33=0,0,RANK(W33,W$31:W$50))</f>
        <v>0</v>
      </c>
      <c r="Y33" s="52"/>
    </row>
    <row r="34" spans="3:25" ht="18.75" customHeight="1" x14ac:dyDescent="0.25">
      <c r="C34" s="182"/>
      <c r="D34" s="49"/>
      <c r="E34" s="65"/>
      <c r="F34" s="67"/>
      <c r="G34" s="67"/>
      <c r="H34" s="67"/>
      <c r="I34" s="67"/>
      <c r="J34" s="63"/>
      <c r="K34" s="51">
        <f>SUM(E34:J34)</f>
        <v>0</v>
      </c>
      <c r="L34" s="48">
        <f>IF(K34=0,0,RANK(K34,K$31:K$50))</f>
        <v>0</v>
      </c>
      <c r="M34" s="52"/>
      <c r="O34" s="182"/>
      <c r="P34" s="49"/>
      <c r="Q34" s="65"/>
      <c r="R34" s="67"/>
      <c r="S34" s="67"/>
      <c r="T34" s="67"/>
      <c r="U34" s="67"/>
      <c r="V34" s="63"/>
      <c r="W34" s="51">
        <f>SUM(Q34:V34)</f>
        <v>0</v>
      </c>
      <c r="X34" s="48">
        <f>IF(W34=0,0,RANK(W34,W$31:W$50))</f>
        <v>0</v>
      </c>
      <c r="Y34" s="52"/>
    </row>
    <row r="35" spans="3:25" ht="18.75" customHeight="1" x14ac:dyDescent="0.25">
      <c r="C35" s="182"/>
      <c r="D35" s="49"/>
      <c r="E35" s="65"/>
      <c r="F35" s="67"/>
      <c r="G35" s="67"/>
      <c r="H35" s="67"/>
      <c r="I35" s="67"/>
      <c r="J35" s="63"/>
      <c r="K35" s="51">
        <f t="shared" ref="K35:K50" si="4">SUM(E35:J35)</f>
        <v>0</v>
      </c>
      <c r="L35" s="48">
        <f t="shared" ref="L35:L50" si="5">IF(K35=0,0,RANK(K35,K$31:K$50))</f>
        <v>0</v>
      </c>
      <c r="M35" s="52"/>
      <c r="O35" s="182"/>
      <c r="P35" s="49"/>
      <c r="Q35" s="65"/>
      <c r="R35" s="67"/>
      <c r="S35" s="67"/>
      <c r="T35" s="67"/>
      <c r="U35" s="67"/>
      <c r="V35" s="63"/>
      <c r="W35" s="51">
        <f t="shared" ref="W35:W50" si="6">SUM(Q35:V35)</f>
        <v>0</v>
      </c>
      <c r="X35" s="48">
        <f t="shared" ref="X35:X50" si="7">IF(W35=0,0,RANK(W35,W$31:W$50))</f>
        <v>0</v>
      </c>
      <c r="Y35" s="52"/>
    </row>
    <row r="36" spans="3:25" ht="18.75" customHeight="1" x14ac:dyDescent="0.25">
      <c r="C36" s="182"/>
      <c r="D36" s="49"/>
      <c r="E36" s="65"/>
      <c r="F36" s="67"/>
      <c r="G36" s="67"/>
      <c r="H36" s="67"/>
      <c r="I36" s="67"/>
      <c r="J36" s="63"/>
      <c r="K36" s="51">
        <f t="shared" si="4"/>
        <v>0</v>
      </c>
      <c r="L36" s="48">
        <f t="shared" si="5"/>
        <v>0</v>
      </c>
      <c r="M36" s="52"/>
      <c r="O36" s="182"/>
      <c r="P36" s="49"/>
      <c r="Q36" s="65"/>
      <c r="R36" s="67"/>
      <c r="S36" s="67"/>
      <c r="T36" s="67"/>
      <c r="U36" s="67"/>
      <c r="V36" s="63"/>
      <c r="W36" s="51">
        <f t="shared" si="6"/>
        <v>0</v>
      </c>
      <c r="X36" s="48">
        <f t="shared" si="7"/>
        <v>0</v>
      </c>
      <c r="Y36" s="52"/>
    </row>
    <row r="37" spans="3:25" ht="18.75" customHeight="1" x14ac:dyDescent="0.25">
      <c r="C37" s="182"/>
      <c r="D37" s="49"/>
      <c r="E37" s="65"/>
      <c r="F37" s="67"/>
      <c r="G37" s="67"/>
      <c r="H37" s="67"/>
      <c r="I37" s="67"/>
      <c r="J37" s="63"/>
      <c r="K37" s="51">
        <f t="shared" si="4"/>
        <v>0</v>
      </c>
      <c r="L37" s="48">
        <f t="shared" si="5"/>
        <v>0</v>
      </c>
      <c r="M37" s="52"/>
      <c r="O37" s="182"/>
      <c r="P37" s="49"/>
      <c r="Q37" s="65"/>
      <c r="R37" s="67"/>
      <c r="S37" s="67"/>
      <c r="T37" s="67"/>
      <c r="U37" s="67"/>
      <c r="V37" s="63"/>
      <c r="W37" s="51">
        <f t="shared" si="6"/>
        <v>0</v>
      </c>
      <c r="X37" s="48">
        <f t="shared" si="7"/>
        <v>0</v>
      </c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>
        <f t="shared" si="4"/>
        <v>0</v>
      </c>
      <c r="L38" s="48">
        <f t="shared" si="5"/>
        <v>0</v>
      </c>
      <c r="M38" s="52"/>
      <c r="O38" s="182"/>
      <c r="P38" s="49"/>
      <c r="Q38" s="65"/>
      <c r="R38" s="67"/>
      <c r="S38" s="67"/>
      <c r="T38" s="67"/>
      <c r="U38" s="67"/>
      <c r="V38" s="63"/>
      <c r="W38" s="51">
        <f t="shared" si="6"/>
        <v>0</v>
      </c>
      <c r="X38" s="48">
        <f t="shared" si="7"/>
        <v>0</v>
      </c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>
        <f t="shared" si="4"/>
        <v>0</v>
      </c>
      <c r="L39" s="48">
        <f t="shared" si="5"/>
        <v>0</v>
      </c>
      <c r="M39" s="52"/>
      <c r="O39" s="182"/>
      <c r="P39" s="49"/>
      <c r="Q39" s="65"/>
      <c r="R39" s="67"/>
      <c r="S39" s="67"/>
      <c r="T39" s="67"/>
      <c r="U39" s="67"/>
      <c r="V39" s="63"/>
      <c r="W39" s="51">
        <f t="shared" si="6"/>
        <v>0</v>
      </c>
      <c r="X39" s="48">
        <f t="shared" si="7"/>
        <v>0</v>
      </c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>
        <f t="shared" si="4"/>
        <v>0</v>
      </c>
      <c r="L40" s="48">
        <f t="shared" si="5"/>
        <v>0</v>
      </c>
      <c r="M40" s="52"/>
      <c r="O40" s="182"/>
      <c r="P40" s="49"/>
      <c r="Q40" s="65"/>
      <c r="R40" s="67"/>
      <c r="S40" s="67"/>
      <c r="T40" s="67"/>
      <c r="U40" s="67"/>
      <c r="V40" s="63"/>
      <c r="W40" s="51">
        <f t="shared" si="6"/>
        <v>0</v>
      </c>
      <c r="X40" s="48">
        <f t="shared" si="7"/>
        <v>0</v>
      </c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>
        <f t="shared" si="4"/>
        <v>0</v>
      </c>
      <c r="L41" s="48">
        <f t="shared" si="5"/>
        <v>0</v>
      </c>
      <c r="M41" s="52"/>
      <c r="O41" s="182"/>
      <c r="P41" s="49"/>
      <c r="Q41" s="65"/>
      <c r="R41" s="67"/>
      <c r="S41" s="67"/>
      <c r="T41" s="67"/>
      <c r="U41" s="67"/>
      <c r="V41" s="63"/>
      <c r="W41" s="51">
        <f t="shared" si="6"/>
        <v>0</v>
      </c>
      <c r="X41" s="48">
        <f t="shared" si="7"/>
        <v>0</v>
      </c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>
        <f t="shared" si="4"/>
        <v>0</v>
      </c>
      <c r="L42" s="48">
        <f t="shared" si="5"/>
        <v>0</v>
      </c>
      <c r="M42" s="52"/>
      <c r="O42" s="182"/>
      <c r="P42" s="49"/>
      <c r="Q42" s="65"/>
      <c r="R42" s="67"/>
      <c r="S42" s="67"/>
      <c r="T42" s="67"/>
      <c r="U42" s="67"/>
      <c r="V42" s="63"/>
      <c r="W42" s="51">
        <f t="shared" si="6"/>
        <v>0</v>
      </c>
      <c r="X42" s="48">
        <f t="shared" si="7"/>
        <v>0</v>
      </c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>
        <f t="shared" si="4"/>
        <v>0</v>
      </c>
      <c r="L43" s="48">
        <f t="shared" si="5"/>
        <v>0</v>
      </c>
      <c r="M43" s="52"/>
      <c r="O43" s="182"/>
      <c r="P43" s="49"/>
      <c r="Q43" s="65"/>
      <c r="R43" s="67"/>
      <c r="S43" s="67"/>
      <c r="T43" s="67"/>
      <c r="U43" s="67"/>
      <c r="V43" s="63"/>
      <c r="W43" s="51">
        <f t="shared" si="6"/>
        <v>0</v>
      </c>
      <c r="X43" s="48">
        <f t="shared" si="7"/>
        <v>0</v>
      </c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>
        <f t="shared" si="4"/>
        <v>0</v>
      </c>
      <c r="L44" s="48">
        <f t="shared" si="5"/>
        <v>0</v>
      </c>
      <c r="M44" s="52"/>
      <c r="O44" s="182"/>
      <c r="P44" s="49"/>
      <c r="Q44" s="65"/>
      <c r="R44" s="67"/>
      <c r="S44" s="67"/>
      <c r="T44" s="67"/>
      <c r="U44" s="67"/>
      <c r="V44" s="63"/>
      <c r="W44" s="51">
        <f t="shared" si="6"/>
        <v>0</v>
      </c>
      <c r="X44" s="48">
        <f t="shared" si="7"/>
        <v>0</v>
      </c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>
        <f t="shared" si="4"/>
        <v>0</v>
      </c>
      <c r="L45" s="48">
        <f t="shared" si="5"/>
        <v>0</v>
      </c>
      <c r="M45" s="52"/>
      <c r="O45" s="182"/>
      <c r="P45" s="49"/>
      <c r="Q45" s="65"/>
      <c r="R45" s="67"/>
      <c r="S45" s="67"/>
      <c r="T45" s="67"/>
      <c r="U45" s="67"/>
      <c r="V45" s="63"/>
      <c r="W45" s="51">
        <f t="shared" si="6"/>
        <v>0</v>
      </c>
      <c r="X45" s="48">
        <f t="shared" si="7"/>
        <v>0</v>
      </c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>
        <f t="shared" si="4"/>
        <v>0</v>
      </c>
      <c r="L46" s="48">
        <f t="shared" si="5"/>
        <v>0</v>
      </c>
      <c r="M46" s="52"/>
      <c r="O46" s="182"/>
      <c r="P46" s="49"/>
      <c r="Q46" s="65"/>
      <c r="R46" s="67"/>
      <c r="S46" s="67"/>
      <c r="T46" s="67"/>
      <c r="U46" s="67"/>
      <c r="V46" s="63"/>
      <c r="W46" s="51">
        <f t="shared" si="6"/>
        <v>0</v>
      </c>
      <c r="X46" s="48">
        <f t="shared" si="7"/>
        <v>0</v>
      </c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>
        <f t="shared" si="4"/>
        <v>0</v>
      </c>
      <c r="L47" s="48">
        <f t="shared" si="5"/>
        <v>0</v>
      </c>
      <c r="M47" s="52"/>
      <c r="O47" s="182"/>
      <c r="P47" s="49"/>
      <c r="Q47" s="65"/>
      <c r="R47" s="67"/>
      <c r="S47" s="67"/>
      <c r="T47" s="67"/>
      <c r="U47" s="67"/>
      <c r="V47" s="63"/>
      <c r="W47" s="51">
        <f t="shared" si="6"/>
        <v>0</v>
      </c>
      <c r="X47" s="48">
        <f t="shared" si="7"/>
        <v>0</v>
      </c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>
        <f t="shared" si="4"/>
        <v>0</v>
      </c>
      <c r="L48" s="48">
        <f t="shared" si="5"/>
        <v>0</v>
      </c>
      <c r="M48" s="52"/>
      <c r="O48" s="182"/>
      <c r="P48" s="49"/>
      <c r="Q48" s="65"/>
      <c r="R48" s="67"/>
      <c r="S48" s="67"/>
      <c r="T48" s="67"/>
      <c r="U48" s="67"/>
      <c r="V48" s="63"/>
      <c r="W48" s="51">
        <f t="shared" si="6"/>
        <v>0</v>
      </c>
      <c r="X48" s="48">
        <f t="shared" si="7"/>
        <v>0</v>
      </c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>
        <f t="shared" si="4"/>
        <v>0</v>
      </c>
      <c r="L49" s="48">
        <f t="shared" si="5"/>
        <v>0</v>
      </c>
      <c r="M49" s="52"/>
      <c r="O49" s="182"/>
      <c r="P49" s="49"/>
      <c r="Q49" s="65"/>
      <c r="R49" s="67"/>
      <c r="S49" s="67"/>
      <c r="T49" s="67"/>
      <c r="U49" s="67"/>
      <c r="V49" s="63"/>
      <c r="W49" s="51">
        <f t="shared" si="6"/>
        <v>0</v>
      </c>
      <c r="X49" s="48">
        <f t="shared" si="7"/>
        <v>0</v>
      </c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>
        <f t="shared" si="4"/>
        <v>0</v>
      </c>
      <c r="L50" s="98">
        <f t="shared" si="5"/>
        <v>0</v>
      </c>
      <c r="M50" s="52"/>
      <c r="O50" s="182"/>
      <c r="P50" s="8"/>
      <c r="Q50" s="66"/>
      <c r="R50" s="68"/>
      <c r="S50" s="68"/>
      <c r="T50" s="68"/>
      <c r="U50" s="68"/>
      <c r="V50" s="64"/>
      <c r="W50" s="97">
        <f t="shared" si="6"/>
        <v>0</v>
      </c>
      <c r="X50" s="98">
        <f t="shared" si="7"/>
        <v>0</v>
      </c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K11" sqref="K11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99"/>
      <c r="C2" s="100"/>
      <c r="D2" s="100"/>
      <c r="E2" s="100"/>
      <c r="F2" s="100"/>
      <c r="G2" s="100"/>
      <c r="H2" s="100"/>
      <c r="I2" s="101"/>
    </row>
    <row r="3" spans="2:12" x14ac:dyDescent="0.25">
      <c r="B3" s="102"/>
      <c r="C3" s="103"/>
      <c r="D3" s="203" t="s">
        <v>17</v>
      </c>
      <c r="E3" s="204"/>
      <c r="F3" s="104"/>
      <c r="G3" s="203" t="s">
        <v>6</v>
      </c>
      <c r="H3" s="204"/>
      <c r="I3" s="105"/>
    </row>
    <row r="4" spans="2:12" ht="15.75" thickBot="1" x14ac:dyDescent="0.3">
      <c r="B4" s="102"/>
      <c r="C4" s="103"/>
      <c r="D4" s="106" t="s">
        <v>24</v>
      </c>
      <c r="E4" s="107" t="s">
        <v>25</v>
      </c>
      <c r="F4" s="104"/>
      <c r="G4" s="106" t="s">
        <v>24</v>
      </c>
      <c r="H4" s="107" t="s">
        <v>25</v>
      </c>
      <c r="I4" s="105"/>
    </row>
    <row r="5" spans="2:12" x14ac:dyDescent="0.25">
      <c r="B5" s="102"/>
      <c r="C5" s="201" t="s">
        <v>26</v>
      </c>
      <c r="D5" s="108" t="s">
        <v>31</v>
      </c>
      <c r="E5" s="109"/>
      <c r="F5" s="110"/>
      <c r="G5" s="111" t="s">
        <v>39</v>
      </c>
      <c r="H5" s="112"/>
      <c r="I5" s="105"/>
      <c r="L5" s="149"/>
    </row>
    <row r="6" spans="2:12" x14ac:dyDescent="0.25">
      <c r="B6" s="102"/>
      <c r="C6" s="205"/>
      <c r="D6" s="113" t="s">
        <v>33</v>
      </c>
      <c r="E6" s="114"/>
      <c r="F6" s="110"/>
      <c r="G6" s="113" t="s">
        <v>35</v>
      </c>
      <c r="H6" s="114"/>
      <c r="I6" s="105"/>
      <c r="L6" s="149"/>
    </row>
    <row r="7" spans="2:12" x14ac:dyDescent="0.25">
      <c r="B7" s="102"/>
      <c r="C7" s="205"/>
      <c r="D7" s="113" t="s">
        <v>65</v>
      </c>
      <c r="E7" s="114"/>
      <c r="F7" s="110"/>
      <c r="G7" s="113" t="s">
        <v>36</v>
      </c>
      <c r="H7" s="114"/>
      <c r="I7" s="105"/>
      <c r="K7" s="115"/>
      <c r="L7" s="149"/>
    </row>
    <row r="8" spans="2:12" x14ac:dyDescent="0.25">
      <c r="B8" s="102"/>
      <c r="C8" s="205"/>
      <c r="D8" s="113" t="s">
        <v>67</v>
      </c>
      <c r="E8" s="114"/>
      <c r="F8" s="110"/>
      <c r="G8" s="113" t="s">
        <v>43</v>
      </c>
      <c r="H8" s="114"/>
      <c r="I8" s="105"/>
      <c r="K8" s="115"/>
      <c r="L8" s="149"/>
    </row>
    <row r="9" spans="2:12" x14ac:dyDescent="0.25">
      <c r="B9" s="102"/>
      <c r="C9" s="205"/>
      <c r="D9" s="113" t="s">
        <v>29</v>
      </c>
      <c r="E9" s="114"/>
      <c r="F9" s="110"/>
      <c r="G9" s="113" t="s">
        <v>40</v>
      </c>
      <c r="H9" s="114"/>
      <c r="I9" s="105"/>
      <c r="K9" s="115"/>
      <c r="L9" s="149"/>
    </row>
    <row r="10" spans="2:12" x14ac:dyDescent="0.25">
      <c r="B10" s="102"/>
      <c r="C10" s="205"/>
      <c r="D10" s="113" t="s">
        <v>66</v>
      </c>
      <c r="E10" s="114"/>
      <c r="F10" s="110"/>
      <c r="G10" s="113" t="s">
        <v>44</v>
      </c>
      <c r="H10" s="114"/>
      <c r="I10" s="105"/>
      <c r="K10" s="115"/>
      <c r="L10" s="149"/>
    </row>
    <row r="11" spans="2:12" x14ac:dyDescent="0.25">
      <c r="B11" s="102"/>
      <c r="C11" s="205"/>
      <c r="D11" s="113" t="s">
        <v>47</v>
      </c>
      <c r="E11" s="114"/>
      <c r="F11" s="110"/>
      <c r="G11" s="113" t="s">
        <v>70</v>
      </c>
      <c r="H11" s="114"/>
      <c r="I11" s="105"/>
      <c r="K11" s="115"/>
      <c r="L11" s="149"/>
    </row>
    <row r="12" spans="2:12" x14ac:dyDescent="0.25">
      <c r="B12" s="102"/>
      <c r="C12" s="205"/>
      <c r="D12" s="113" t="s">
        <v>30</v>
      </c>
      <c r="E12" s="114"/>
      <c r="F12" s="110"/>
      <c r="G12" s="113" t="s">
        <v>41</v>
      </c>
      <c r="H12" s="114"/>
      <c r="I12" s="105"/>
      <c r="K12" s="115"/>
      <c r="L12" s="149"/>
    </row>
    <row r="13" spans="2:12" x14ac:dyDescent="0.25">
      <c r="B13" s="102"/>
      <c r="C13" s="205"/>
      <c r="D13" s="113" t="s">
        <v>74</v>
      </c>
      <c r="E13" s="114"/>
      <c r="F13" s="110"/>
      <c r="G13" s="113" t="s">
        <v>52</v>
      </c>
      <c r="H13" s="114"/>
      <c r="I13" s="105"/>
      <c r="K13" s="115"/>
      <c r="L13" s="149"/>
    </row>
    <row r="14" spans="2:12" x14ac:dyDescent="0.25">
      <c r="B14" s="102"/>
      <c r="C14" s="205"/>
      <c r="D14" s="113" t="s">
        <v>75</v>
      </c>
      <c r="E14" s="114"/>
      <c r="F14" s="110"/>
      <c r="G14" s="113" t="s">
        <v>77</v>
      </c>
      <c r="H14" s="114"/>
      <c r="I14" s="105"/>
      <c r="K14" s="115"/>
      <c r="L14" s="149"/>
    </row>
    <row r="15" spans="2:12" x14ac:dyDescent="0.25">
      <c r="B15" s="102"/>
      <c r="C15" s="205"/>
      <c r="D15" s="113" t="s">
        <v>46</v>
      </c>
      <c r="E15" s="114"/>
      <c r="F15" s="110"/>
      <c r="G15" s="113" t="s">
        <v>37</v>
      </c>
      <c r="H15" s="114"/>
      <c r="I15" s="105"/>
      <c r="K15" s="84"/>
      <c r="L15" s="149"/>
    </row>
    <row r="16" spans="2:12" x14ac:dyDescent="0.25">
      <c r="B16" s="102"/>
      <c r="C16" s="205"/>
      <c r="D16" s="113" t="s">
        <v>32</v>
      </c>
      <c r="E16" s="114"/>
      <c r="F16" s="110"/>
      <c r="G16" s="113" t="s">
        <v>42</v>
      </c>
      <c r="H16" s="114"/>
      <c r="I16" s="105"/>
      <c r="K16" s="84"/>
      <c r="L16" s="149"/>
    </row>
    <row r="17" spans="1:12" x14ac:dyDescent="0.25">
      <c r="B17" s="102"/>
      <c r="C17" s="205"/>
      <c r="D17" s="113"/>
      <c r="E17" s="114"/>
      <c r="F17" s="110"/>
      <c r="G17" s="113" t="s">
        <v>49</v>
      </c>
      <c r="H17" s="114"/>
      <c r="I17" s="105"/>
      <c r="K17" s="84"/>
      <c r="L17" s="121"/>
    </row>
    <row r="18" spans="1:12" x14ac:dyDescent="0.25">
      <c r="B18" s="102"/>
      <c r="C18" s="205"/>
      <c r="D18" s="113"/>
      <c r="E18" s="114"/>
      <c r="F18" s="110"/>
      <c r="G18" s="113" t="s">
        <v>50</v>
      </c>
      <c r="H18" s="114"/>
      <c r="I18" s="105"/>
      <c r="K18" s="84"/>
      <c r="L18" s="121"/>
    </row>
    <row r="19" spans="1:12" x14ac:dyDescent="0.25">
      <c r="B19" s="102"/>
      <c r="C19" s="205"/>
      <c r="D19" s="113"/>
      <c r="E19" s="114"/>
      <c r="F19" s="110"/>
      <c r="G19" s="113" t="s">
        <v>82</v>
      </c>
      <c r="H19" s="114"/>
      <c r="I19" s="105"/>
      <c r="K19" s="84"/>
      <c r="L19" s="84"/>
    </row>
    <row r="20" spans="1:12" x14ac:dyDescent="0.25">
      <c r="B20" s="102"/>
      <c r="C20" s="205"/>
      <c r="D20" s="113"/>
      <c r="E20" s="114"/>
      <c r="F20" s="110"/>
      <c r="G20" s="113"/>
      <c r="H20" s="114"/>
      <c r="I20" s="105"/>
      <c r="K20" s="84"/>
      <c r="L20" s="84"/>
    </row>
    <row r="21" spans="1:12" x14ac:dyDescent="0.25">
      <c r="B21" s="102"/>
      <c r="C21" s="205"/>
      <c r="D21" s="113"/>
      <c r="E21" s="114"/>
      <c r="F21" s="110"/>
      <c r="G21" s="113"/>
      <c r="H21" s="114"/>
      <c r="I21" s="105"/>
      <c r="K21" s="84"/>
      <c r="L21" s="84"/>
    </row>
    <row r="22" spans="1:12" x14ac:dyDescent="0.25">
      <c r="B22" s="102"/>
      <c r="C22" s="205"/>
      <c r="D22" s="113"/>
      <c r="E22" s="114"/>
      <c r="F22" s="110"/>
      <c r="G22" s="113"/>
      <c r="H22" s="114"/>
      <c r="I22" s="105"/>
      <c r="K22" s="84"/>
      <c r="L22" s="84"/>
    </row>
    <row r="23" spans="1:12" ht="15.75" thickBot="1" x14ac:dyDescent="0.3">
      <c r="B23" s="102"/>
      <c r="C23" s="206"/>
      <c r="D23" s="116"/>
      <c r="E23" s="117"/>
      <c r="F23" s="110"/>
      <c r="G23" s="116"/>
      <c r="H23" s="117"/>
      <c r="I23" s="105"/>
      <c r="K23" s="84"/>
      <c r="L23" s="84"/>
    </row>
    <row r="24" spans="1:12" ht="38.25" customHeight="1" thickBot="1" x14ac:dyDescent="0.3">
      <c r="B24" s="118"/>
      <c r="C24" s="119"/>
      <c r="D24" s="119"/>
      <c r="E24" s="119"/>
      <c r="F24" s="119"/>
      <c r="G24" s="119"/>
      <c r="H24" s="119"/>
      <c r="I24" s="120"/>
      <c r="K24" s="84"/>
      <c r="L24" s="84"/>
    </row>
    <row r="25" spans="1:12" ht="15" customHeight="1" x14ac:dyDescent="0.25">
      <c r="A25" s="84"/>
      <c r="B25" s="121"/>
      <c r="C25" s="121"/>
      <c r="D25" s="121"/>
      <c r="E25" s="121"/>
      <c r="F25" s="121"/>
      <c r="G25" s="121"/>
      <c r="H25" s="121"/>
      <c r="I25" s="121"/>
      <c r="J25" s="84"/>
      <c r="K25" s="84"/>
      <c r="L25" s="84"/>
    </row>
    <row r="26" spans="1:12" ht="15" customHeight="1" thickBot="1" x14ac:dyDescent="0.3">
      <c r="A26" s="84"/>
      <c r="B26" s="121"/>
      <c r="C26" s="121"/>
      <c r="D26" s="121"/>
      <c r="E26" s="121"/>
      <c r="F26" s="121"/>
      <c r="G26" s="121"/>
      <c r="H26" s="121"/>
      <c r="I26" s="121"/>
      <c r="J26" s="84"/>
      <c r="K26" s="84"/>
      <c r="L26" s="84"/>
    </row>
    <row r="27" spans="1:12" ht="38.25" customHeight="1" thickBot="1" x14ac:dyDescent="0.3">
      <c r="B27" s="99"/>
      <c r="C27" s="100"/>
      <c r="D27" s="100"/>
      <c r="E27" s="100"/>
      <c r="F27" s="100"/>
      <c r="G27" s="100"/>
      <c r="H27" s="100"/>
      <c r="I27" s="101"/>
      <c r="K27" s="84"/>
      <c r="L27" s="84"/>
    </row>
    <row r="28" spans="1:12" x14ac:dyDescent="0.25">
      <c r="B28" s="102"/>
      <c r="C28" s="103"/>
      <c r="D28" s="203" t="s">
        <v>17</v>
      </c>
      <c r="E28" s="204"/>
      <c r="F28" s="104"/>
      <c r="G28" s="203" t="s">
        <v>6</v>
      </c>
      <c r="H28" s="204"/>
      <c r="I28" s="105"/>
      <c r="K28" s="84"/>
      <c r="L28" s="84"/>
    </row>
    <row r="29" spans="1:12" ht="15.75" thickBot="1" x14ac:dyDescent="0.3">
      <c r="B29" s="102"/>
      <c r="C29" s="103"/>
      <c r="D29" s="106" t="s">
        <v>24</v>
      </c>
      <c r="E29" s="107" t="s">
        <v>25</v>
      </c>
      <c r="F29" s="104"/>
      <c r="G29" s="106" t="s">
        <v>24</v>
      </c>
      <c r="H29" s="107" t="s">
        <v>25</v>
      </c>
      <c r="I29" s="105"/>
    </row>
    <row r="30" spans="1:12" ht="15" customHeight="1" x14ac:dyDescent="0.25">
      <c r="B30" s="102"/>
      <c r="C30" s="201" t="s">
        <v>27</v>
      </c>
      <c r="D30" s="108" t="s">
        <v>31</v>
      </c>
      <c r="E30" s="114"/>
      <c r="F30" s="110"/>
      <c r="G30" s="150" t="s">
        <v>39</v>
      </c>
      <c r="H30" s="112"/>
      <c r="I30" s="105"/>
      <c r="K30" s="149"/>
    </row>
    <row r="31" spans="1:12" x14ac:dyDescent="0.25">
      <c r="B31" s="102"/>
      <c r="C31" s="182"/>
      <c r="D31" s="113" t="s">
        <v>33</v>
      </c>
      <c r="E31" s="114"/>
      <c r="F31" s="110"/>
      <c r="G31" s="151" t="s">
        <v>35</v>
      </c>
      <c r="H31" s="114"/>
      <c r="I31" s="105"/>
      <c r="K31" s="149"/>
    </row>
    <row r="32" spans="1:12" x14ac:dyDescent="0.25">
      <c r="B32" s="102"/>
      <c r="C32" s="182"/>
      <c r="D32" s="113" t="s">
        <v>29</v>
      </c>
      <c r="E32" s="114"/>
      <c r="F32" s="110"/>
      <c r="G32" s="151" t="s">
        <v>44</v>
      </c>
      <c r="H32" s="114"/>
      <c r="I32" s="105"/>
      <c r="K32" s="149"/>
    </row>
    <row r="33" spans="2:11" x14ac:dyDescent="0.25">
      <c r="B33" s="102"/>
      <c r="C33" s="182"/>
      <c r="D33" s="113" t="s">
        <v>65</v>
      </c>
      <c r="E33" s="114"/>
      <c r="F33" s="110"/>
      <c r="G33" s="152" t="s">
        <v>36</v>
      </c>
      <c r="H33" s="114"/>
      <c r="I33" s="105"/>
      <c r="K33" s="149"/>
    </row>
    <row r="34" spans="2:11" x14ac:dyDescent="0.25">
      <c r="B34" s="102"/>
      <c r="C34" s="182"/>
      <c r="D34" s="113" t="s">
        <v>47</v>
      </c>
      <c r="E34" s="114"/>
      <c r="F34" s="110"/>
      <c r="G34" s="151" t="s">
        <v>43</v>
      </c>
      <c r="H34" s="114"/>
      <c r="I34" s="105"/>
      <c r="K34" s="149"/>
    </row>
    <row r="35" spans="2:11" x14ac:dyDescent="0.25">
      <c r="B35" s="102"/>
      <c r="C35" s="182"/>
      <c r="D35" s="113" t="s">
        <v>66</v>
      </c>
      <c r="E35" s="114"/>
      <c r="F35" s="110"/>
      <c r="G35" s="152" t="s">
        <v>70</v>
      </c>
      <c r="H35" s="114"/>
      <c r="I35" s="105"/>
      <c r="K35" s="149"/>
    </row>
    <row r="36" spans="2:11" x14ac:dyDescent="0.25">
      <c r="B36" s="102"/>
      <c r="C36" s="182"/>
      <c r="D36" s="113" t="s">
        <v>30</v>
      </c>
      <c r="E36" s="114"/>
      <c r="F36" s="110"/>
      <c r="G36" s="152" t="s">
        <v>52</v>
      </c>
      <c r="H36" s="114"/>
      <c r="I36" s="105"/>
      <c r="K36" s="149"/>
    </row>
    <row r="37" spans="2:11" x14ac:dyDescent="0.25">
      <c r="B37" s="102"/>
      <c r="C37" s="182"/>
      <c r="D37" s="113" t="s">
        <v>75</v>
      </c>
      <c r="E37" s="114"/>
      <c r="F37" s="110"/>
      <c r="G37" s="151" t="s">
        <v>41</v>
      </c>
      <c r="H37" s="114"/>
      <c r="I37" s="105"/>
      <c r="K37" s="149"/>
    </row>
    <row r="38" spans="2:11" x14ac:dyDescent="0.25">
      <c r="B38" s="102"/>
      <c r="C38" s="182"/>
      <c r="D38" s="113" t="s">
        <v>74</v>
      </c>
      <c r="E38" s="114"/>
      <c r="F38" s="110"/>
      <c r="G38" s="151" t="s">
        <v>77</v>
      </c>
      <c r="H38" s="114"/>
      <c r="I38" s="105"/>
      <c r="K38" s="149"/>
    </row>
    <row r="39" spans="2:11" x14ac:dyDescent="0.25">
      <c r="B39" s="102"/>
      <c r="C39" s="182"/>
      <c r="D39" s="113" t="s">
        <v>46</v>
      </c>
      <c r="E39" s="114"/>
      <c r="F39" s="110"/>
      <c r="G39" s="152" t="s">
        <v>37</v>
      </c>
      <c r="H39" s="114"/>
      <c r="I39" s="105"/>
      <c r="K39" s="149"/>
    </row>
    <row r="40" spans="2:11" x14ac:dyDescent="0.25">
      <c r="B40" s="102"/>
      <c r="C40" s="182"/>
      <c r="D40" s="113" t="s">
        <v>32</v>
      </c>
      <c r="E40" s="114"/>
      <c r="F40" s="110"/>
      <c r="G40" s="151" t="s">
        <v>42</v>
      </c>
      <c r="H40" s="114"/>
      <c r="I40" s="105"/>
      <c r="K40" s="149"/>
    </row>
    <row r="41" spans="2:11" x14ac:dyDescent="0.25">
      <c r="B41" s="102"/>
      <c r="C41" s="182"/>
      <c r="D41" s="113"/>
      <c r="E41" s="114"/>
      <c r="F41" s="110"/>
      <c r="G41" s="152" t="s">
        <v>49</v>
      </c>
      <c r="H41" s="114"/>
      <c r="I41" s="105"/>
      <c r="K41" s="149"/>
    </row>
    <row r="42" spans="2:11" x14ac:dyDescent="0.25">
      <c r="B42" s="102"/>
      <c r="C42" s="182"/>
      <c r="D42" s="122"/>
      <c r="E42" s="114"/>
      <c r="F42" s="110"/>
      <c r="G42" s="113" t="s">
        <v>50</v>
      </c>
      <c r="H42" s="114"/>
      <c r="I42" s="105"/>
      <c r="K42" s="149"/>
    </row>
    <row r="43" spans="2:11" x14ac:dyDescent="0.25">
      <c r="B43" s="102"/>
      <c r="C43" s="182"/>
      <c r="D43" s="122"/>
      <c r="E43" s="114"/>
      <c r="F43" s="110"/>
      <c r="G43" s="113" t="s">
        <v>82</v>
      </c>
      <c r="H43" s="114"/>
      <c r="I43" s="105"/>
      <c r="K43" s="121"/>
    </row>
    <row r="44" spans="2:11" x14ac:dyDescent="0.25">
      <c r="B44" s="102"/>
      <c r="C44" s="182"/>
      <c r="D44" s="122"/>
      <c r="E44" s="114"/>
      <c r="F44" s="110"/>
      <c r="G44" s="113"/>
      <c r="H44" s="114"/>
      <c r="I44" s="105"/>
    </row>
    <row r="45" spans="2:11" x14ac:dyDescent="0.25">
      <c r="B45" s="102"/>
      <c r="C45" s="182"/>
      <c r="D45" s="122"/>
      <c r="E45" s="114"/>
      <c r="F45" s="110"/>
      <c r="G45" s="113"/>
      <c r="H45" s="114"/>
      <c r="I45" s="105"/>
    </row>
    <row r="46" spans="2:11" x14ac:dyDescent="0.25">
      <c r="B46" s="102"/>
      <c r="C46" s="182"/>
      <c r="D46" s="122"/>
      <c r="E46" s="114"/>
      <c r="F46" s="110"/>
      <c r="G46" s="113"/>
      <c r="H46" s="114"/>
      <c r="I46" s="105"/>
    </row>
    <row r="47" spans="2:11" x14ac:dyDescent="0.25">
      <c r="B47" s="102"/>
      <c r="C47" s="182"/>
      <c r="D47" s="122"/>
      <c r="E47" s="114"/>
      <c r="F47" s="110"/>
      <c r="G47" s="113"/>
      <c r="H47" s="114"/>
      <c r="I47" s="105"/>
    </row>
    <row r="48" spans="2:11" ht="15.75" thickBot="1" x14ac:dyDescent="0.3">
      <c r="B48" s="102"/>
      <c r="C48" s="202"/>
      <c r="D48" s="123"/>
      <c r="E48" s="117"/>
      <c r="F48" s="110"/>
      <c r="G48" s="116"/>
      <c r="H48" s="117"/>
      <c r="I48" s="105"/>
    </row>
    <row r="49" spans="2:9" ht="15.75" thickBot="1" x14ac:dyDescent="0.3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opLeftCell="A4" workbookViewId="0">
      <selection activeCell="I8" sqref="I8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28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14</v>
      </c>
      <c r="F5" s="191" t="s">
        <v>12</v>
      </c>
      <c r="G5" s="191" t="s">
        <v>15</v>
      </c>
      <c r="H5" s="191" t="s">
        <v>16</v>
      </c>
      <c r="I5" s="191" t="s">
        <v>11</v>
      </c>
      <c r="J5" s="193" t="s">
        <v>34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14</v>
      </c>
      <c r="R5" s="191" t="s">
        <v>12</v>
      </c>
      <c r="S5" s="191" t="s">
        <v>15</v>
      </c>
      <c r="T5" s="191" t="s">
        <v>16</v>
      </c>
      <c r="U5" s="191" t="s">
        <v>11</v>
      </c>
      <c r="V5" s="193" t="s">
        <v>34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130" t="s">
        <v>37</v>
      </c>
      <c r="E7" s="131">
        <v>60</v>
      </c>
      <c r="F7" s="132">
        <v>64</v>
      </c>
      <c r="G7" s="132"/>
      <c r="H7" s="132"/>
      <c r="I7" s="132">
        <v>64</v>
      </c>
      <c r="J7" s="133">
        <v>65</v>
      </c>
      <c r="K7" s="134">
        <f t="shared" ref="K7:K15" si="0">SUM(E7:J7)</f>
        <v>253</v>
      </c>
      <c r="L7" s="135">
        <f t="shared" ref="L7:L15" si="1">IF(K7=0,0,RANK(K7,K$7:K$26))</f>
        <v>1</v>
      </c>
      <c r="M7" s="52"/>
      <c r="O7" s="182" t="s">
        <v>6</v>
      </c>
      <c r="P7" s="50" t="s">
        <v>37</v>
      </c>
      <c r="Q7" s="65">
        <v>41</v>
      </c>
      <c r="R7" s="67">
        <v>41</v>
      </c>
      <c r="S7" s="67"/>
      <c r="T7" s="67"/>
      <c r="U7" s="67">
        <v>42</v>
      </c>
      <c r="V7" s="63">
        <v>44</v>
      </c>
      <c r="W7" s="51">
        <f t="shared" ref="W7:W16" si="2">SUM(Q7:V7)</f>
        <v>168</v>
      </c>
      <c r="X7" s="48">
        <f t="shared" ref="X7:X16" si="3">IF(W7=0,0,RANK(W7,W$7:W$26))</f>
        <v>1</v>
      </c>
      <c r="Y7" s="52"/>
    </row>
    <row r="8" spans="3:25" ht="18.75" customHeight="1" x14ac:dyDescent="0.25">
      <c r="C8" s="182"/>
      <c r="D8" s="136" t="s">
        <v>44</v>
      </c>
      <c r="E8" s="131">
        <v>61</v>
      </c>
      <c r="F8" s="132">
        <v>64</v>
      </c>
      <c r="G8" s="132"/>
      <c r="H8" s="132"/>
      <c r="I8" s="132">
        <v>61</v>
      </c>
      <c r="J8" s="133">
        <v>64</v>
      </c>
      <c r="K8" s="134">
        <f t="shared" si="0"/>
        <v>250</v>
      </c>
      <c r="L8" s="135">
        <f t="shared" si="1"/>
        <v>2</v>
      </c>
      <c r="M8" s="52"/>
      <c r="O8" s="182"/>
      <c r="P8" s="49" t="s">
        <v>35</v>
      </c>
      <c r="Q8" s="65">
        <v>40</v>
      </c>
      <c r="R8" s="67">
        <v>41</v>
      </c>
      <c r="S8" s="67"/>
      <c r="T8" s="67"/>
      <c r="U8" s="67">
        <v>40</v>
      </c>
      <c r="V8" s="63">
        <v>44</v>
      </c>
      <c r="W8" s="51">
        <f t="shared" si="2"/>
        <v>165</v>
      </c>
      <c r="X8" s="48">
        <f t="shared" si="3"/>
        <v>2</v>
      </c>
      <c r="Y8" s="52"/>
    </row>
    <row r="9" spans="3:25" ht="18.75" customHeight="1" x14ac:dyDescent="0.25">
      <c r="C9" s="182"/>
      <c r="D9" s="136" t="s">
        <v>39</v>
      </c>
      <c r="E9" s="131">
        <v>61</v>
      </c>
      <c r="F9" s="132">
        <v>64</v>
      </c>
      <c r="G9" s="132"/>
      <c r="H9" s="132"/>
      <c r="I9" s="132">
        <v>62</v>
      </c>
      <c r="J9" s="133">
        <v>62</v>
      </c>
      <c r="K9" s="134">
        <f t="shared" si="0"/>
        <v>249</v>
      </c>
      <c r="L9" s="135">
        <f t="shared" si="1"/>
        <v>3</v>
      </c>
      <c r="M9" s="52"/>
      <c r="O9" s="182"/>
      <c r="P9" s="49" t="s">
        <v>44</v>
      </c>
      <c r="Q9" s="65">
        <v>41</v>
      </c>
      <c r="R9" s="67">
        <v>42</v>
      </c>
      <c r="S9" s="67"/>
      <c r="T9" s="67"/>
      <c r="U9" s="67">
        <v>39</v>
      </c>
      <c r="V9" s="63">
        <v>41</v>
      </c>
      <c r="W9" s="51">
        <f t="shared" si="2"/>
        <v>163</v>
      </c>
      <c r="X9" s="48">
        <f t="shared" si="3"/>
        <v>3</v>
      </c>
      <c r="Y9" s="52"/>
    </row>
    <row r="10" spans="3:25" ht="18.75" customHeight="1" x14ac:dyDescent="0.25">
      <c r="C10" s="182"/>
      <c r="D10" s="136" t="s">
        <v>35</v>
      </c>
      <c r="E10" s="131">
        <v>59</v>
      </c>
      <c r="F10" s="132">
        <v>62</v>
      </c>
      <c r="G10" s="132"/>
      <c r="H10" s="132"/>
      <c r="I10" s="132">
        <v>60</v>
      </c>
      <c r="J10" s="133">
        <v>66</v>
      </c>
      <c r="K10" s="134">
        <f t="shared" si="0"/>
        <v>247</v>
      </c>
      <c r="L10" s="135">
        <f t="shared" si="1"/>
        <v>4</v>
      </c>
      <c r="M10" s="52"/>
      <c r="O10" s="182"/>
      <c r="P10" s="49" t="s">
        <v>36</v>
      </c>
      <c r="Q10" s="65">
        <v>39</v>
      </c>
      <c r="R10" s="67">
        <v>39</v>
      </c>
      <c r="S10" s="67"/>
      <c r="T10" s="67"/>
      <c r="U10" s="67">
        <v>41</v>
      </c>
      <c r="V10" s="63">
        <v>41</v>
      </c>
      <c r="W10" s="51">
        <f t="shared" si="2"/>
        <v>160</v>
      </c>
      <c r="X10" s="48">
        <f t="shared" si="3"/>
        <v>4</v>
      </c>
      <c r="Y10" s="52"/>
    </row>
    <row r="11" spans="3:25" ht="18.75" customHeight="1" x14ac:dyDescent="0.25">
      <c r="C11" s="182"/>
      <c r="D11" s="49" t="s">
        <v>36</v>
      </c>
      <c r="E11" s="65">
        <v>59</v>
      </c>
      <c r="F11" s="67">
        <v>60</v>
      </c>
      <c r="G11" s="67"/>
      <c r="H11" s="67"/>
      <c r="I11" s="67">
        <v>59</v>
      </c>
      <c r="J11" s="63">
        <v>65</v>
      </c>
      <c r="K11" s="51">
        <f t="shared" si="0"/>
        <v>243</v>
      </c>
      <c r="L11" s="48">
        <f t="shared" si="1"/>
        <v>5</v>
      </c>
      <c r="M11" s="52"/>
      <c r="O11" s="182"/>
      <c r="P11" s="49" t="s">
        <v>38</v>
      </c>
      <c r="Q11" s="65">
        <v>38</v>
      </c>
      <c r="R11" s="67">
        <v>39</v>
      </c>
      <c r="S11" s="67"/>
      <c r="T11" s="67"/>
      <c r="U11" s="67">
        <v>40</v>
      </c>
      <c r="V11" s="63">
        <v>42</v>
      </c>
      <c r="W11" s="51">
        <f t="shared" si="2"/>
        <v>159</v>
      </c>
      <c r="X11" s="48">
        <f t="shared" si="3"/>
        <v>5</v>
      </c>
      <c r="Y11" s="52"/>
    </row>
    <row r="12" spans="3:25" ht="18.75" customHeight="1" x14ac:dyDescent="0.25">
      <c r="C12" s="182"/>
      <c r="D12" s="49" t="s">
        <v>38</v>
      </c>
      <c r="E12" s="65">
        <v>57</v>
      </c>
      <c r="F12" s="67">
        <v>57</v>
      </c>
      <c r="G12" s="67"/>
      <c r="H12" s="67"/>
      <c r="I12" s="67">
        <v>58</v>
      </c>
      <c r="J12" s="63">
        <v>60</v>
      </c>
      <c r="K12" s="51">
        <f t="shared" si="0"/>
        <v>232</v>
      </c>
      <c r="L12" s="48">
        <f t="shared" si="1"/>
        <v>6</v>
      </c>
      <c r="M12" s="52"/>
      <c r="O12" s="182"/>
      <c r="P12" s="49" t="s">
        <v>39</v>
      </c>
      <c r="Q12" s="65">
        <v>36</v>
      </c>
      <c r="R12" s="67">
        <v>40</v>
      </c>
      <c r="S12" s="67"/>
      <c r="T12" s="67"/>
      <c r="U12" s="67">
        <v>38</v>
      </c>
      <c r="V12" s="63">
        <v>41</v>
      </c>
      <c r="W12" s="51">
        <f t="shared" si="2"/>
        <v>155</v>
      </c>
      <c r="X12" s="48">
        <f t="shared" si="3"/>
        <v>6</v>
      </c>
      <c r="Y12" s="52"/>
    </row>
    <row r="13" spans="3:25" ht="18.75" customHeight="1" x14ac:dyDescent="0.25">
      <c r="C13" s="182"/>
      <c r="D13" s="49" t="s">
        <v>42</v>
      </c>
      <c r="E13" s="65">
        <v>50</v>
      </c>
      <c r="F13" s="67">
        <v>61</v>
      </c>
      <c r="G13" s="67"/>
      <c r="H13" s="67"/>
      <c r="I13" s="67">
        <v>56</v>
      </c>
      <c r="J13" s="63">
        <v>62</v>
      </c>
      <c r="K13" s="51">
        <f t="shared" si="0"/>
        <v>229</v>
      </c>
      <c r="L13" s="48">
        <f t="shared" si="1"/>
        <v>7</v>
      </c>
      <c r="M13" s="52"/>
      <c r="O13" s="182"/>
      <c r="P13" s="49" t="s">
        <v>40</v>
      </c>
      <c r="Q13" s="65">
        <v>36</v>
      </c>
      <c r="R13" s="67">
        <v>38</v>
      </c>
      <c r="S13" s="67"/>
      <c r="T13" s="67"/>
      <c r="U13" s="67">
        <v>37</v>
      </c>
      <c r="V13" s="63">
        <v>40</v>
      </c>
      <c r="W13" s="51">
        <f t="shared" si="2"/>
        <v>151</v>
      </c>
      <c r="X13" s="48">
        <f t="shared" si="3"/>
        <v>7</v>
      </c>
      <c r="Y13" s="52"/>
    </row>
    <row r="14" spans="3:25" ht="18.75" customHeight="1" x14ac:dyDescent="0.25">
      <c r="C14" s="182"/>
      <c r="D14" s="49" t="s">
        <v>43</v>
      </c>
      <c r="E14" s="65">
        <v>51</v>
      </c>
      <c r="F14" s="67">
        <v>53</v>
      </c>
      <c r="G14" s="67"/>
      <c r="H14" s="67"/>
      <c r="I14" s="67">
        <v>51</v>
      </c>
      <c r="J14" s="63">
        <v>58</v>
      </c>
      <c r="K14" s="51">
        <f t="shared" si="0"/>
        <v>213</v>
      </c>
      <c r="L14" s="48">
        <f t="shared" si="1"/>
        <v>8</v>
      </c>
      <c r="M14" s="52"/>
      <c r="O14" s="182"/>
      <c r="P14" s="49" t="s">
        <v>41</v>
      </c>
      <c r="Q14" s="65">
        <v>34</v>
      </c>
      <c r="R14" s="67">
        <v>36</v>
      </c>
      <c r="S14" s="67"/>
      <c r="T14" s="67"/>
      <c r="U14" s="67">
        <v>36</v>
      </c>
      <c r="V14" s="63">
        <v>38</v>
      </c>
      <c r="W14" s="51">
        <f t="shared" si="2"/>
        <v>144</v>
      </c>
      <c r="X14" s="48">
        <f t="shared" si="3"/>
        <v>8</v>
      </c>
      <c r="Y14" s="52"/>
    </row>
    <row r="15" spans="3:25" ht="18.75" customHeight="1" x14ac:dyDescent="0.25">
      <c r="C15" s="182"/>
      <c r="D15" s="49" t="s">
        <v>41</v>
      </c>
      <c r="E15" s="65">
        <v>54</v>
      </c>
      <c r="F15" s="67">
        <v>51</v>
      </c>
      <c r="G15" s="67"/>
      <c r="H15" s="67"/>
      <c r="I15" s="67">
        <v>52</v>
      </c>
      <c r="J15" s="63">
        <v>55</v>
      </c>
      <c r="K15" s="51">
        <f t="shared" si="0"/>
        <v>212</v>
      </c>
      <c r="L15" s="48">
        <f t="shared" si="1"/>
        <v>9</v>
      </c>
      <c r="M15" s="52"/>
      <c r="O15" s="182"/>
      <c r="P15" s="49" t="s">
        <v>42</v>
      </c>
      <c r="Q15" s="65">
        <v>35</v>
      </c>
      <c r="R15" s="67">
        <v>38</v>
      </c>
      <c r="S15" s="67"/>
      <c r="T15" s="67"/>
      <c r="U15" s="67">
        <v>33</v>
      </c>
      <c r="V15" s="63">
        <v>37</v>
      </c>
      <c r="W15" s="51">
        <f t="shared" si="2"/>
        <v>143</v>
      </c>
      <c r="X15" s="48">
        <f t="shared" si="3"/>
        <v>9</v>
      </c>
      <c r="Y15" s="52"/>
    </row>
    <row r="16" spans="3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/>
      <c r="L16" s="48"/>
      <c r="M16" s="52"/>
      <c r="O16" s="182"/>
      <c r="P16" s="49" t="s">
        <v>43</v>
      </c>
      <c r="Q16" s="65">
        <v>29</v>
      </c>
      <c r="R16" s="67">
        <v>33</v>
      </c>
      <c r="S16" s="67"/>
      <c r="T16" s="67"/>
      <c r="U16" s="67">
        <v>35</v>
      </c>
      <c r="V16" s="63">
        <v>33</v>
      </c>
      <c r="W16" s="51">
        <f t="shared" si="2"/>
        <v>130</v>
      </c>
      <c r="X16" s="48">
        <f t="shared" si="3"/>
        <v>10</v>
      </c>
      <c r="Y16" s="52"/>
    </row>
    <row r="17" spans="3:28" ht="18.75" customHeight="1" x14ac:dyDescent="0.25">
      <c r="C17" s="182"/>
      <c r="D17" s="49"/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/>
      <c r="Q17" s="65"/>
      <c r="R17" s="67"/>
      <c r="S17" s="67"/>
      <c r="T17" s="67"/>
      <c r="U17" s="67"/>
      <c r="V17" s="63"/>
      <c r="W17" s="51"/>
      <c r="X17" s="48"/>
      <c r="Y17" s="52"/>
    </row>
    <row r="18" spans="3:28" ht="18.75" customHeight="1" x14ac:dyDescent="0.25">
      <c r="C18" s="182"/>
      <c r="D18" s="124" t="s">
        <v>45</v>
      </c>
      <c r="E18" s="65"/>
      <c r="F18" s="67"/>
      <c r="G18" s="67"/>
      <c r="H18" s="67"/>
      <c r="I18" s="67"/>
      <c r="J18" s="63"/>
      <c r="K18" s="51"/>
      <c r="L18" s="48"/>
      <c r="M18" s="52"/>
      <c r="O18" s="182"/>
      <c r="P18" s="49"/>
      <c r="Q18" s="65"/>
      <c r="R18" s="67"/>
      <c r="S18" s="67"/>
      <c r="T18" s="67"/>
      <c r="U18" s="67"/>
      <c r="V18" s="63"/>
      <c r="W18" s="51"/>
      <c r="X18" s="48"/>
      <c r="Y18" s="52"/>
    </row>
    <row r="19" spans="3:28" ht="18.75" customHeight="1" x14ac:dyDescent="0.25">
      <c r="C19" s="182"/>
      <c r="D19" s="49" t="s">
        <v>35</v>
      </c>
      <c r="E19" s="65"/>
      <c r="F19" s="67"/>
      <c r="G19" s="67"/>
      <c r="H19" s="67"/>
      <c r="I19" s="67"/>
      <c r="J19" s="63"/>
      <c r="K19" s="51">
        <v>149</v>
      </c>
      <c r="L19" s="48">
        <v>1</v>
      </c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 t="s">
        <v>37</v>
      </c>
      <c r="E20" s="65"/>
      <c r="F20" s="67"/>
      <c r="G20" s="67"/>
      <c r="H20" s="67"/>
      <c r="I20" s="67"/>
      <c r="J20" s="63"/>
      <c r="K20" s="51">
        <v>147</v>
      </c>
      <c r="L20" s="48">
        <v>2</v>
      </c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 t="s">
        <v>44</v>
      </c>
      <c r="E21" s="65"/>
      <c r="F21" s="67"/>
      <c r="G21" s="67"/>
      <c r="H21" s="67"/>
      <c r="I21" s="67"/>
      <c r="J21" s="63"/>
      <c r="K21" s="51">
        <v>146</v>
      </c>
      <c r="L21" s="48">
        <v>3</v>
      </c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 t="s">
        <v>39</v>
      </c>
      <c r="E22" s="65"/>
      <c r="F22" s="67"/>
      <c r="G22" s="67"/>
      <c r="H22" s="67"/>
      <c r="I22" s="67"/>
      <c r="J22" s="63"/>
      <c r="K22" s="51">
        <v>136</v>
      </c>
      <c r="L22" s="48">
        <v>4</v>
      </c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/>
      <c r="L23" s="48"/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83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83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83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83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58" t="s">
        <v>5</v>
      </c>
      <c r="E30" s="69" t="s">
        <v>14</v>
      </c>
      <c r="F30" s="70" t="s">
        <v>12</v>
      </c>
      <c r="G30" s="70" t="s">
        <v>15</v>
      </c>
      <c r="H30" s="70" t="s">
        <v>16</v>
      </c>
      <c r="I30" s="70" t="s">
        <v>11</v>
      </c>
      <c r="J30" s="71" t="s">
        <v>34</v>
      </c>
      <c r="K30" s="59" t="s">
        <v>7</v>
      </c>
      <c r="L30" s="61" t="s">
        <v>8</v>
      </c>
      <c r="M30" s="52"/>
      <c r="O30" s="56"/>
      <c r="P30" s="58" t="s">
        <v>5</v>
      </c>
      <c r="Q30" s="69" t="s">
        <v>14</v>
      </c>
      <c r="R30" s="70" t="s">
        <v>12</v>
      </c>
      <c r="S30" s="70" t="s">
        <v>15</v>
      </c>
      <c r="T30" s="70" t="s">
        <v>16</v>
      </c>
      <c r="U30" s="70" t="s">
        <v>11</v>
      </c>
      <c r="V30" s="71" t="s">
        <v>34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29</v>
      </c>
      <c r="E31" s="65">
        <v>52</v>
      </c>
      <c r="F31" s="67">
        <v>59</v>
      </c>
      <c r="G31" s="67"/>
      <c r="H31" s="67"/>
      <c r="I31" s="67">
        <v>56</v>
      </c>
      <c r="J31" s="63">
        <v>59</v>
      </c>
      <c r="K31" s="51">
        <f>SUM(E31:J31)</f>
        <v>226</v>
      </c>
      <c r="L31" s="48">
        <f>IF(K31=0,0,RANK(K31,K$31:K$50))</f>
        <v>1</v>
      </c>
      <c r="M31" s="52"/>
      <c r="O31" s="182" t="s">
        <v>17</v>
      </c>
      <c r="P31" s="50" t="s">
        <v>29</v>
      </c>
      <c r="Q31" s="65">
        <v>35</v>
      </c>
      <c r="R31" s="67">
        <v>39</v>
      </c>
      <c r="S31" s="67"/>
      <c r="T31" s="67"/>
      <c r="U31" s="67">
        <v>38</v>
      </c>
      <c r="V31" s="63">
        <v>40</v>
      </c>
      <c r="W31" s="51">
        <f>SUM(Q31:V31)</f>
        <v>152</v>
      </c>
      <c r="X31" s="48">
        <f>IF(W31=0,0,RANK(W31,W$31:W$50))</f>
        <v>1</v>
      </c>
      <c r="Y31" s="52"/>
    </row>
    <row r="32" spans="3:28" ht="18.75" customHeight="1" x14ac:dyDescent="0.25">
      <c r="C32" s="182"/>
      <c r="D32" s="49" t="s">
        <v>31</v>
      </c>
      <c r="E32" s="65">
        <v>51</v>
      </c>
      <c r="F32" s="67">
        <v>48</v>
      </c>
      <c r="G32" s="67"/>
      <c r="H32" s="67"/>
      <c r="I32" s="67">
        <v>53</v>
      </c>
      <c r="J32" s="63">
        <v>51</v>
      </c>
      <c r="K32" s="51">
        <f>SUM(E32:J32)</f>
        <v>203</v>
      </c>
      <c r="L32" s="48">
        <f>IF(K32=0,0,RANK(K32,K$31:K$50))</f>
        <v>2</v>
      </c>
      <c r="M32" s="52"/>
      <c r="O32" s="182"/>
      <c r="P32" s="49" t="s">
        <v>30</v>
      </c>
      <c r="Q32" s="65">
        <v>34</v>
      </c>
      <c r="R32" s="67">
        <v>38</v>
      </c>
      <c r="S32" s="67"/>
      <c r="T32" s="67"/>
      <c r="U32" s="67">
        <v>36</v>
      </c>
      <c r="V32" s="63">
        <v>39</v>
      </c>
      <c r="W32" s="51">
        <f>SUM(Q32:V32)</f>
        <v>147</v>
      </c>
      <c r="X32" s="48">
        <f>IF(W32=0,0,RANK(W32,W$31:W$50))</f>
        <v>2</v>
      </c>
      <c r="Y32" s="52"/>
    </row>
    <row r="33" spans="3:25" ht="18.75" customHeight="1" x14ac:dyDescent="0.25">
      <c r="C33" s="182"/>
      <c r="D33" s="49" t="s">
        <v>30</v>
      </c>
      <c r="E33" s="65">
        <v>49</v>
      </c>
      <c r="F33" s="67">
        <v>47</v>
      </c>
      <c r="G33" s="67"/>
      <c r="H33" s="67"/>
      <c r="I33" s="67">
        <v>43</v>
      </c>
      <c r="J33" s="63">
        <v>49</v>
      </c>
      <c r="K33" s="51">
        <f>SUM(E33:J33)</f>
        <v>188</v>
      </c>
      <c r="L33" s="48">
        <f>IF(K33=0,0,RANK(K33,K$31:K$50))</f>
        <v>3</v>
      </c>
      <c r="M33" s="52"/>
      <c r="O33" s="182"/>
      <c r="P33" s="49" t="s">
        <v>31</v>
      </c>
      <c r="Q33" s="65">
        <v>33</v>
      </c>
      <c r="R33" s="67">
        <v>37</v>
      </c>
      <c r="S33" s="67"/>
      <c r="T33" s="67"/>
      <c r="U33" s="67">
        <v>35</v>
      </c>
      <c r="V33" s="63">
        <v>38</v>
      </c>
      <c r="W33" s="51">
        <f>SUM(Q33:V33)</f>
        <v>143</v>
      </c>
      <c r="X33" s="48">
        <f>IF(W33=0,0,RANK(W33,W$31:W$50))</f>
        <v>3</v>
      </c>
      <c r="Y33" s="52"/>
    </row>
    <row r="34" spans="3:25" ht="18.75" customHeight="1" x14ac:dyDescent="0.25">
      <c r="C34" s="182"/>
      <c r="D34" s="49" t="s">
        <v>32</v>
      </c>
      <c r="E34" s="65">
        <v>39</v>
      </c>
      <c r="F34" s="67">
        <v>40</v>
      </c>
      <c r="G34" s="67"/>
      <c r="H34" s="67"/>
      <c r="I34" s="67">
        <v>37</v>
      </c>
      <c r="J34" s="63">
        <v>50</v>
      </c>
      <c r="K34" s="51">
        <f>SUM(E34:J34)</f>
        <v>166</v>
      </c>
      <c r="L34" s="48">
        <f>IF(K34=0,0,RANK(K34,K$31:K$50))</f>
        <v>4</v>
      </c>
      <c r="M34" s="52"/>
      <c r="O34" s="182"/>
      <c r="P34" s="49" t="s">
        <v>32</v>
      </c>
      <c r="Q34" s="65">
        <v>28</v>
      </c>
      <c r="R34" s="67">
        <v>30</v>
      </c>
      <c r="S34" s="67"/>
      <c r="T34" s="67"/>
      <c r="U34" s="67">
        <v>29</v>
      </c>
      <c r="V34" s="63">
        <v>31</v>
      </c>
      <c r="W34" s="51">
        <f>SUM(Q34:V34)</f>
        <v>118</v>
      </c>
      <c r="X34" s="48">
        <f>IF(W34=0,0,RANK(W34,W$31:W$50))</f>
        <v>4</v>
      </c>
      <c r="Y34" s="52"/>
    </row>
    <row r="35" spans="3:25" ht="18.75" customHeight="1" x14ac:dyDescent="0.25">
      <c r="C35" s="182"/>
      <c r="D35" s="49" t="s">
        <v>33</v>
      </c>
      <c r="E35" s="65">
        <v>41</v>
      </c>
      <c r="F35" s="67">
        <v>40</v>
      </c>
      <c r="G35" s="67"/>
      <c r="H35" s="67"/>
      <c r="I35" s="67">
        <v>38</v>
      </c>
      <c r="J35" s="63">
        <v>46</v>
      </c>
      <c r="K35" s="51">
        <f t="shared" ref="K35" si="4">SUM(E35:J35)</f>
        <v>165</v>
      </c>
      <c r="L35" s="48">
        <f t="shared" ref="L35" si="5">IF(K35=0,0,RANK(K35,K$31:K$50))</f>
        <v>5</v>
      </c>
      <c r="M35" s="52"/>
      <c r="O35" s="182"/>
      <c r="P35" s="49" t="s">
        <v>33</v>
      </c>
      <c r="Q35" s="65">
        <v>28</v>
      </c>
      <c r="R35" s="67">
        <v>30</v>
      </c>
      <c r="S35" s="67"/>
      <c r="T35" s="67"/>
      <c r="U35" s="67">
        <v>29</v>
      </c>
      <c r="V35" s="63">
        <v>29</v>
      </c>
      <c r="W35" s="51">
        <f t="shared" ref="W35" si="6">SUM(Q35:V35)</f>
        <v>116</v>
      </c>
      <c r="X35" s="48">
        <f t="shared" ref="X35" si="7">IF(W35=0,0,RANK(W35,W$31:W$50))</f>
        <v>5</v>
      </c>
      <c r="Y35" s="52"/>
    </row>
    <row r="36" spans="3:25" ht="18.75" customHeight="1" x14ac:dyDescent="0.25">
      <c r="C36" s="182"/>
      <c r="D36" s="49"/>
      <c r="E36" s="65"/>
      <c r="F36" s="67"/>
      <c r="G36" s="67"/>
      <c r="H36" s="67"/>
      <c r="I36" s="67"/>
      <c r="J36" s="63"/>
      <c r="K36" s="51"/>
      <c r="L36" s="48"/>
      <c r="M36" s="52"/>
      <c r="O36" s="182"/>
      <c r="P36" s="49"/>
      <c r="Q36" s="65"/>
      <c r="R36" s="67"/>
      <c r="S36" s="67"/>
      <c r="T36" s="67"/>
      <c r="U36" s="67"/>
      <c r="V36" s="63"/>
      <c r="W36" s="51"/>
      <c r="X36" s="48"/>
      <c r="Y36" s="52"/>
    </row>
    <row r="37" spans="3:25" ht="18.75" customHeight="1" x14ac:dyDescent="0.25">
      <c r="C37" s="182"/>
      <c r="D37" s="49"/>
      <c r="E37" s="65"/>
      <c r="F37" s="67"/>
      <c r="G37" s="67"/>
      <c r="H37" s="67"/>
      <c r="I37" s="67"/>
      <c r="J37" s="63"/>
      <c r="K37" s="51"/>
      <c r="L37" s="48"/>
      <c r="M37" s="52"/>
      <c r="O37" s="182"/>
      <c r="P37" s="49"/>
      <c r="Q37" s="65"/>
      <c r="R37" s="67"/>
      <c r="S37" s="67"/>
      <c r="T37" s="67"/>
      <c r="U37" s="67"/>
      <c r="V37" s="63"/>
      <c r="W37" s="51"/>
      <c r="X37" s="48"/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/>
      <c r="Q38" s="65"/>
      <c r="R38" s="67"/>
      <c r="S38" s="67"/>
      <c r="T38" s="67"/>
      <c r="U38" s="67"/>
      <c r="V38" s="63"/>
      <c r="W38" s="51"/>
      <c r="X38" s="48"/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/>
      <c r="Q39" s="65"/>
      <c r="R39" s="67"/>
      <c r="S39" s="67"/>
      <c r="T39" s="67"/>
      <c r="U39" s="67"/>
      <c r="V39" s="63"/>
      <c r="W39" s="51"/>
      <c r="X39" s="48"/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C6" sqref="AC6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59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14</v>
      </c>
      <c r="F5" s="191" t="s">
        <v>13</v>
      </c>
      <c r="G5" s="191" t="s">
        <v>15</v>
      </c>
      <c r="H5" s="191" t="s">
        <v>16</v>
      </c>
      <c r="I5" s="191" t="s">
        <v>12</v>
      </c>
      <c r="J5" s="193" t="s">
        <v>11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14</v>
      </c>
      <c r="R5" s="191" t="s">
        <v>13</v>
      </c>
      <c r="S5" s="191" t="s">
        <v>15</v>
      </c>
      <c r="T5" s="191" t="s">
        <v>16</v>
      </c>
      <c r="U5" s="191" t="s">
        <v>12</v>
      </c>
      <c r="V5" s="193" t="s">
        <v>11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130" t="s">
        <v>54</v>
      </c>
      <c r="E7" s="131">
        <v>74</v>
      </c>
      <c r="F7" s="132">
        <v>77</v>
      </c>
      <c r="G7" s="132"/>
      <c r="H7" s="132"/>
      <c r="I7" s="132">
        <v>75</v>
      </c>
      <c r="J7" s="133">
        <v>64</v>
      </c>
      <c r="K7" s="134">
        <f t="shared" ref="K7:K20" si="0">SUM(E7:J7)</f>
        <v>290</v>
      </c>
      <c r="L7" s="135">
        <f t="shared" ref="L7:L19" si="1">IF(K7=0,0,RANK(K7,K$7:K$26))</f>
        <v>1</v>
      </c>
      <c r="M7" s="52"/>
      <c r="O7" s="182" t="s">
        <v>6</v>
      </c>
      <c r="P7" s="50" t="s">
        <v>49</v>
      </c>
      <c r="Q7" s="65">
        <v>52</v>
      </c>
      <c r="R7" s="67">
        <v>61</v>
      </c>
      <c r="S7" s="67"/>
      <c r="T7" s="67"/>
      <c r="U7" s="67">
        <v>61</v>
      </c>
      <c r="V7" s="63">
        <v>59</v>
      </c>
      <c r="W7" s="51">
        <f t="shared" ref="W7:W15" si="2">SUM(Q7:V7)</f>
        <v>233</v>
      </c>
      <c r="X7" s="48">
        <f t="shared" ref="X7:X20" si="3">IF(W7=0,0,RANK(W7,W$7:W$26))</f>
        <v>1</v>
      </c>
      <c r="Y7" s="52"/>
    </row>
    <row r="8" spans="3:25" ht="18.75" customHeight="1" x14ac:dyDescent="0.25">
      <c r="C8" s="182"/>
      <c r="D8" s="136" t="s">
        <v>49</v>
      </c>
      <c r="E8" s="131">
        <v>69</v>
      </c>
      <c r="F8" s="132">
        <v>76</v>
      </c>
      <c r="G8" s="132"/>
      <c r="H8" s="132"/>
      <c r="I8" s="132">
        <v>74</v>
      </c>
      <c r="J8" s="133">
        <v>68</v>
      </c>
      <c r="K8" s="134">
        <f t="shared" si="0"/>
        <v>287</v>
      </c>
      <c r="L8" s="135">
        <f t="shared" si="1"/>
        <v>2</v>
      </c>
      <c r="M8" s="52"/>
      <c r="O8" s="182"/>
      <c r="P8" s="49" t="s">
        <v>53</v>
      </c>
      <c r="Q8" s="65">
        <v>58</v>
      </c>
      <c r="R8" s="67">
        <v>59</v>
      </c>
      <c r="S8" s="67"/>
      <c r="T8" s="67"/>
      <c r="U8" s="67">
        <v>57</v>
      </c>
      <c r="V8" s="63">
        <v>58</v>
      </c>
      <c r="W8" s="51">
        <f t="shared" si="2"/>
        <v>232</v>
      </c>
      <c r="X8" s="48">
        <f t="shared" si="3"/>
        <v>2</v>
      </c>
      <c r="Y8" s="52"/>
    </row>
    <row r="9" spans="3:25" ht="18.75" customHeight="1" x14ac:dyDescent="0.25">
      <c r="C9" s="182"/>
      <c r="D9" s="136" t="s">
        <v>53</v>
      </c>
      <c r="E9" s="131">
        <v>70</v>
      </c>
      <c r="F9" s="132">
        <v>80</v>
      </c>
      <c r="G9" s="132"/>
      <c r="H9" s="132"/>
      <c r="I9" s="132">
        <v>75</v>
      </c>
      <c r="J9" s="133">
        <v>60</v>
      </c>
      <c r="K9" s="134">
        <f t="shared" si="0"/>
        <v>285</v>
      </c>
      <c r="L9" s="135">
        <f t="shared" si="1"/>
        <v>3</v>
      </c>
      <c r="M9" s="52"/>
      <c r="O9" s="182"/>
      <c r="P9" s="49" t="s">
        <v>54</v>
      </c>
      <c r="Q9" s="65">
        <v>56</v>
      </c>
      <c r="R9" s="67">
        <v>60</v>
      </c>
      <c r="S9" s="67"/>
      <c r="T9" s="67"/>
      <c r="U9" s="67">
        <v>59</v>
      </c>
      <c r="V9" s="63">
        <v>56</v>
      </c>
      <c r="W9" s="51">
        <f t="shared" si="2"/>
        <v>231</v>
      </c>
      <c r="X9" s="48">
        <f t="shared" si="3"/>
        <v>3</v>
      </c>
      <c r="Y9" s="52"/>
    </row>
    <row r="10" spans="3:25" ht="18.75" customHeight="1" x14ac:dyDescent="0.25">
      <c r="C10" s="182"/>
      <c r="D10" s="136" t="s">
        <v>50</v>
      </c>
      <c r="E10" s="131">
        <v>62</v>
      </c>
      <c r="F10" s="132">
        <v>76</v>
      </c>
      <c r="G10" s="132"/>
      <c r="H10" s="132"/>
      <c r="I10" s="132">
        <v>74</v>
      </c>
      <c r="J10" s="133">
        <v>68</v>
      </c>
      <c r="K10" s="134">
        <f t="shared" si="0"/>
        <v>280</v>
      </c>
      <c r="L10" s="135">
        <f t="shared" si="1"/>
        <v>4</v>
      </c>
      <c r="M10" s="52"/>
      <c r="O10" s="182"/>
      <c r="P10" s="49" t="s">
        <v>55</v>
      </c>
      <c r="Q10" s="65">
        <v>53</v>
      </c>
      <c r="R10" s="67">
        <v>61</v>
      </c>
      <c r="S10" s="67"/>
      <c r="T10" s="67"/>
      <c r="U10" s="67">
        <v>59</v>
      </c>
      <c r="V10" s="63">
        <v>54</v>
      </c>
      <c r="W10" s="51">
        <f t="shared" si="2"/>
        <v>227</v>
      </c>
      <c r="X10" s="48">
        <f t="shared" si="3"/>
        <v>4</v>
      </c>
      <c r="Y10" s="52"/>
    </row>
    <row r="11" spans="3:25" ht="18.75" customHeight="1" x14ac:dyDescent="0.25">
      <c r="C11" s="182"/>
      <c r="D11" s="49" t="s">
        <v>55</v>
      </c>
      <c r="E11" s="65">
        <v>64</v>
      </c>
      <c r="F11" s="67">
        <v>72</v>
      </c>
      <c r="G11" s="67"/>
      <c r="H11" s="67"/>
      <c r="I11" s="67">
        <v>67</v>
      </c>
      <c r="J11" s="63">
        <v>71</v>
      </c>
      <c r="K11" s="51">
        <f t="shared" si="0"/>
        <v>274</v>
      </c>
      <c r="L11" s="48">
        <f t="shared" si="1"/>
        <v>5</v>
      </c>
      <c r="M11" s="52"/>
      <c r="O11" s="182"/>
      <c r="P11" s="49" t="s">
        <v>42</v>
      </c>
      <c r="Q11" s="65">
        <v>54</v>
      </c>
      <c r="R11" s="67">
        <v>59</v>
      </c>
      <c r="S11" s="67"/>
      <c r="T11" s="67"/>
      <c r="U11" s="67">
        <v>56</v>
      </c>
      <c r="V11" s="63">
        <v>56</v>
      </c>
      <c r="W11" s="51">
        <f t="shared" si="2"/>
        <v>225</v>
      </c>
      <c r="X11" s="48">
        <f t="shared" si="3"/>
        <v>5</v>
      </c>
      <c r="Y11" s="52"/>
    </row>
    <row r="12" spans="3:25" ht="18.75" customHeight="1" x14ac:dyDescent="0.25">
      <c r="C12" s="182"/>
      <c r="D12" s="49" t="s">
        <v>42</v>
      </c>
      <c r="E12" s="65">
        <v>68</v>
      </c>
      <c r="F12" s="67">
        <v>71</v>
      </c>
      <c r="G12" s="67"/>
      <c r="H12" s="67"/>
      <c r="I12" s="67">
        <v>70</v>
      </c>
      <c r="J12" s="63">
        <v>62</v>
      </c>
      <c r="K12" s="51">
        <f t="shared" si="0"/>
        <v>271</v>
      </c>
      <c r="L12" s="48">
        <f t="shared" si="1"/>
        <v>6</v>
      </c>
      <c r="M12" s="52"/>
      <c r="O12" s="182"/>
      <c r="P12" s="49" t="s">
        <v>56</v>
      </c>
      <c r="Q12" s="65">
        <v>54</v>
      </c>
      <c r="R12" s="67">
        <v>58</v>
      </c>
      <c r="S12" s="67"/>
      <c r="T12" s="67"/>
      <c r="U12" s="67">
        <v>57</v>
      </c>
      <c r="V12" s="63">
        <v>49</v>
      </c>
      <c r="W12" s="51">
        <f t="shared" si="2"/>
        <v>218</v>
      </c>
      <c r="X12" s="48">
        <f t="shared" si="3"/>
        <v>6</v>
      </c>
      <c r="Y12" s="52"/>
    </row>
    <row r="13" spans="3:25" ht="18.75" customHeight="1" x14ac:dyDescent="0.25">
      <c r="C13" s="182"/>
      <c r="D13" s="49" t="s">
        <v>39</v>
      </c>
      <c r="E13" s="65">
        <v>64</v>
      </c>
      <c r="F13" s="67">
        <v>73</v>
      </c>
      <c r="G13" s="67"/>
      <c r="H13" s="67"/>
      <c r="I13" s="67">
        <v>68</v>
      </c>
      <c r="J13" s="63">
        <v>63</v>
      </c>
      <c r="K13" s="51">
        <f t="shared" si="0"/>
        <v>268</v>
      </c>
      <c r="L13" s="48">
        <f t="shared" si="1"/>
        <v>7</v>
      </c>
      <c r="M13" s="52"/>
      <c r="O13" s="182"/>
      <c r="P13" s="49" t="s">
        <v>50</v>
      </c>
      <c r="Q13" s="65">
        <v>53</v>
      </c>
      <c r="R13" s="67">
        <v>59</v>
      </c>
      <c r="S13" s="67"/>
      <c r="T13" s="67"/>
      <c r="U13" s="67">
        <v>54</v>
      </c>
      <c r="V13" s="63">
        <v>51</v>
      </c>
      <c r="W13" s="51">
        <f t="shared" si="2"/>
        <v>217</v>
      </c>
      <c r="X13" s="48">
        <f t="shared" si="3"/>
        <v>7</v>
      </c>
      <c r="Y13" s="52"/>
    </row>
    <row r="14" spans="3:25" ht="18.75" customHeight="1" x14ac:dyDescent="0.25">
      <c r="C14" s="182"/>
      <c r="D14" s="49" t="s">
        <v>56</v>
      </c>
      <c r="E14" s="65">
        <v>59</v>
      </c>
      <c r="F14" s="67">
        <v>68</v>
      </c>
      <c r="G14" s="67"/>
      <c r="H14" s="67"/>
      <c r="I14" s="67">
        <v>71</v>
      </c>
      <c r="J14" s="63">
        <v>63</v>
      </c>
      <c r="K14" s="51">
        <f t="shared" si="0"/>
        <v>261</v>
      </c>
      <c r="L14" s="48">
        <f t="shared" si="1"/>
        <v>8</v>
      </c>
      <c r="M14" s="52"/>
      <c r="O14" s="182"/>
      <c r="P14" s="49" t="s">
        <v>57</v>
      </c>
      <c r="Q14" s="65">
        <v>50</v>
      </c>
      <c r="R14" s="67">
        <v>58</v>
      </c>
      <c r="S14" s="67"/>
      <c r="T14" s="67"/>
      <c r="U14" s="67">
        <v>55</v>
      </c>
      <c r="V14" s="63">
        <v>51</v>
      </c>
      <c r="W14" s="51">
        <f t="shared" si="2"/>
        <v>214</v>
      </c>
      <c r="X14" s="48">
        <f t="shared" si="3"/>
        <v>8</v>
      </c>
      <c r="Y14" s="52"/>
    </row>
    <row r="15" spans="3:25" ht="18.75" customHeight="1" x14ac:dyDescent="0.25">
      <c r="C15" s="182"/>
      <c r="D15" s="49" t="s">
        <v>51</v>
      </c>
      <c r="E15" s="65">
        <v>64</v>
      </c>
      <c r="F15" s="67">
        <v>69</v>
      </c>
      <c r="G15" s="67"/>
      <c r="H15" s="67"/>
      <c r="I15" s="67">
        <v>64</v>
      </c>
      <c r="J15" s="63">
        <v>63</v>
      </c>
      <c r="K15" s="51">
        <f t="shared" si="0"/>
        <v>260</v>
      </c>
      <c r="L15" s="48">
        <f t="shared" si="1"/>
        <v>9</v>
      </c>
      <c r="M15" s="52"/>
      <c r="O15" s="182"/>
      <c r="P15" s="49" t="s">
        <v>58</v>
      </c>
      <c r="Q15" s="65">
        <v>53</v>
      </c>
      <c r="R15" s="67">
        <v>54</v>
      </c>
      <c r="S15" s="67"/>
      <c r="T15" s="67"/>
      <c r="U15" s="67">
        <v>50</v>
      </c>
      <c r="V15" s="63">
        <v>48</v>
      </c>
      <c r="W15" s="51">
        <f t="shared" si="2"/>
        <v>205</v>
      </c>
      <c r="X15" s="48">
        <f t="shared" si="3"/>
        <v>9</v>
      </c>
      <c r="Y15" s="52"/>
    </row>
    <row r="16" spans="3:25" ht="18.75" customHeight="1" x14ac:dyDescent="0.25">
      <c r="C16" s="182"/>
      <c r="D16" s="49" t="s">
        <v>52</v>
      </c>
      <c r="E16" s="65">
        <v>60</v>
      </c>
      <c r="F16" s="67">
        <v>62</v>
      </c>
      <c r="G16" s="67"/>
      <c r="H16" s="67"/>
      <c r="I16" s="67">
        <v>68</v>
      </c>
      <c r="J16" s="63">
        <v>62</v>
      </c>
      <c r="K16" s="51">
        <f t="shared" si="0"/>
        <v>252</v>
      </c>
      <c r="L16" s="48">
        <f t="shared" si="1"/>
        <v>10</v>
      </c>
      <c r="M16" s="52"/>
      <c r="O16" s="182"/>
      <c r="P16" s="49" t="s">
        <v>39</v>
      </c>
      <c r="Q16" s="65">
        <v>48</v>
      </c>
      <c r="R16" s="67">
        <v>53</v>
      </c>
      <c r="S16" s="67"/>
      <c r="T16" s="67"/>
      <c r="U16" s="67">
        <v>54</v>
      </c>
      <c r="V16" s="63">
        <v>49</v>
      </c>
      <c r="W16" s="51">
        <v>204.71</v>
      </c>
      <c r="X16" s="48">
        <f t="shared" si="3"/>
        <v>10</v>
      </c>
      <c r="Y16" s="52"/>
    </row>
    <row r="17" spans="3:28" ht="18.75" customHeight="1" x14ac:dyDescent="0.25">
      <c r="C17" s="182"/>
      <c r="D17" s="49" t="s">
        <v>57</v>
      </c>
      <c r="E17" s="65">
        <v>58</v>
      </c>
      <c r="F17" s="67">
        <v>67</v>
      </c>
      <c r="G17" s="67"/>
      <c r="H17" s="67"/>
      <c r="I17" s="67">
        <v>64</v>
      </c>
      <c r="J17" s="63">
        <v>59</v>
      </c>
      <c r="K17" s="51">
        <f t="shared" si="0"/>
        <v>248</v>
      </c>
      <c r="L17" s="48">
        <f t="shared" si="1"/>
        <v>11</v>
      </c>
      <c r="M17" s="52"/>
      <c r="O17" s="182"/>
      <c r="P17" s="49" t="s">
        <v>51</v>
      </c>
      <c r="Q17" s="65">
        <v>46</v>
      </c>
      <c r="R17" s="67">
        <v>54</v>
      </c>
      <c r="S17" s="67"/>
      <c r="T17" s="67"/>
      <c r="U17" s="67">
        <v>55</v>
      </c>
      <c r="V17" s="63">
        <v>49</v>
      </c>
      <c r="W17" s="51">
        <v>204.01</v>
      </c>
      <c r="X17" s="48">
        <f t="shared" si="3"/>
        <v>11</v>
      </c>
      <c r="Y17" s="52"/>
    </row>
    <row r="18" spans="3:28" ht="18.75" customHeight="1" x14ac:dyDescent="0.25">
      <c r="C18" s="182"/>
      <c r="D18" s="49" t="s">
        <v>41</v>
      </c>
      <c r="E18" s="65">
        <v>55</v>
      </c>
      <c r="F18" s="67">
        <v>65</v>
      </c>
      <c r="G18" s="67"/>
      <c r="H18" s="67"/>
      <c r="I18" s="67">
        <v>53</v>
      </c>
      <c r="J18" s="63">
        <v>59</v>
      </c>
      <c r="K18" s="51">
        <f t="shared" si="0"/>
        <v>232</v>
      </c>
      <c r="L18" s="48">
        <f t="shared" si="1"/>
        <v>12</v>
      </c>
      <c r="M18" s="52"/>
      <c r="O18" s="182"/>
      <c r="P18" s="49" t="s">
        <v>43</v>
      </c>
      <c r="Q18" s="65">
        <v>52</v>
      </c>
      <c r="R18" s="67">
        <v>54</v>
      </c>
      <c r="S18" s="67"/>
      <c r="T18" s="67"/>
      <c r="U18" s="67">
        <v>50</v>
      </c>
      <c r="V18" s="63">
        <v>46</v>
      </c>
      <c r="W18" s="51">
        <f>SUM(Q18:V18)</f>
        <v>202</v>
      </c>
      <c r="X18" s="48">
        <f t="shared" si="3"/>
        <v>12</v>
      </c>
      <c r="Y18" s="52"/>
    </row>
    <row r="19" spans="3:28" ht="18.75" customHeight="1" x14ac:dyDescent="0.25">
      <c r="C19" s="182"/>
      <c r="D19" s="49" t="s">
        <v>58</v>
      </c>
      <c r="E19" s="65">
        <v>61</v>
      </c>
      <c r="F19" s="67">
        <v>68</v>
      </c>
      <c r="G19" s="67"/>
      <c r="H19" s="67"/>
      <c r="I19" s="67">
        <v>63</v>
      </c>
      <c r="J19" s="63">
        <v>27</v>
      </c>
      <c r="K19" s="51">
        <f t="shared" si="0"/>
        <v>219</v>
      </c>
      <c r="L19" s="48">
        <f t="shared" si="1"/>
        <v>13</v>
      </c>
      <c r="M19" s="52"/>
      <c r="O19" s="182"/>
      <c r="P19" s="49" t="s">
        <v>41</v>
      </c>
      <c r="Q19" s="65">
        <v>48</v>
      </c>
      <c r="R19" s="67">
        <v>50</v>
      </c>
      <c r="S19" s="67"/>
      <c r="T19" s="67"/>
      <c r="U19" s="67">
        <v>50</v>
      </c>
      <c r="V19" s="63">
        <v>51</v>
      </c>
      <c r="W19" s="51">
        <f>SUM(Q19:V19)</f>
        <v>199</v>
      </c>
      <c r="X19" s="48">
        <f t="shared" si="3"/>
        <v>13</v>
      </c>
      <c r="Y19" s="52"/>
    </row>
    <row r="20" spans="3:28" ht="18.75" customHeight="1" x14ac:dyDescent="0.25">
      <c r="C20" s="182"/>
      <c r="D20" s="49" t="s">
        <v>43</v>
      </c>
      <c r="E20" s="65">
        <v>1</v>
      </c>
      <c r="F20" s="67"/>
      <c r="G20" s="67"/>
      <c r="H20" s="67"/>
      <c r="I20" s="67"/>
      <c r="J20" s="63"/>
      <c r="K20" s="51">
        <f t="shared" si="0"/>
        <v>1</v>
      </c>
      <c r="L20" s="48">
        <v>14</v>
      </c>
      <c r="M20" s="52"/>
      <c r="O20" s="182"/>
      <c r="P20" s="49" t="s">
        <v>52</v>
      </c>
      <c r="Q20" s="65">
        <v>43</v>
      </c>
      <c r="R20" s="67">
        <v>51</v>
      </c>
      <c r="S20" s="67"/>
      <c r="T20" s="67"/>
      <c r="U20" s="67">
        <v>48</v>
      </c>
      <c r="V20" s="63">
        <v>50</v>
      </c>
      <c r="W20" s="51">
        <f>SUM(Q20:V20)</f>
        <v>192</v>
      </c>
      <c r="X20" s="48">
        <f t="shared" si="3"/>
        <v>14</v>
      </c>
      <c r="Y20" s="52"/>
    </row>
    <row r="21" spans="3:28" ht="18.75" customHeight="1" x14ac:dyDescent="0.25">
      <c r="C21" s="182"/>
      <c r="D21" s="124" t="s">
        <v>45</v>
      </c>
      <c r="E21" s="65"/>
      <c r="F21" s="67"/>
      <c r="G21" s="67"/>
      <c r="H21" s="67"/>
      <c r="I21" s="67"/>
      <c r="J21" s="63"/>
      <c r="K21" s="51"/>
      <c r="L21" s="48"/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 t="s">
        <v>54</v>
      </c>
      <c r="E22" s="65">
        <v>44</v>
      </c>
      <c r="F22" s="67">
        <v>46</v>
      </c>
      <c r="G22" s="67"/>
      <c r="H22" s="67"/>
      <c r="I22" s="67">
        <v>47</v>
      </c>
      <c r="J22" s="63">
        <v>40</v>
      </c>
      <c r="K22" s="51">
        <f>SUM(E22:J22)</f>
        <v>177</v>
      </c>
      <c r="L22" s="48">
        <v>1</v>
      </c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 t="s">
        <v>53</v>
      </c>
      <c r="E23" s="65">
        <v>42</v>
      </c>
      <c r="F23" s="67">
        <v>45</v>
      </c>
      <c r="G23" s="67"/>
      <c r="H23" s="67"/>
      <c r="I23" s="67">
        <v>47</v>
      </c>
      <c r="J23" s="63">
        <v>41</v>
      </c>
      <c r="K23" s="51">
        <f>SUM(E23:J23)</f>
        <v>175</v>
      </c>
      <c r="L23" s="48">
        <v>2</v>
      </c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 t="s">
        <v>49</v>
      </c>
      <c r="E24" s="65">
        <v>42</v>
      </c>
      <c r="F24" s="67">
        <v>43</v>
      </c>
      <c r="G24" s="67"/>
      <c r="H24" s="67"/>
      <c r="I24" s="67">
        <v>43</v>
      </c>
      <c r="J24" s="63">
        <v>42</v>
      </c>
      <c r="K24" s="51">
        <f>SUM(E24:J24)</f>
        <v>170</v>
      </c>
      <c r="L24" s="48">
        <v>3</v>
      </c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 t="s">
        <v>50</v>
      </c>
      <c r="E25" s="65">
        <v>37</v>
      </c>
      <c r="F25" s="67">
        <v>42</v>
      </c>
      <c r="G25" s="67"/>
      <c r="H25" s="67"/>
      <c r="I25" s="67">
        <v>43</v>
      </c>
      <c r="J25" s="63">
        <v>41</v>
      </c>
      <c r="K25" s="51">
        <f>SUM(E25:J25)</f>
        <v>163</v>
      </c>
      <c r="L25" s="48">
        <v>4</v>
      </c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129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14</v>
      </c>
      <c r="F30" s="70" t="s">
        <v>13</v>
      </c>
      <c r="G30" s="70" t="s">
        <v>15</v>
      </c>
      <c r="H30" s="70" t="s">
        <v>16</v>
      </c>
      <c r="I30" s="70" t="s">
        <v>12</v>
      </c>
      <c r="J30" s="71" t="s">
        <v>11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14</v>
      </c>
      <c r="R30" s="70" t="s">
        <v>13</v>
      </c>
      <c r="S30" s="70" t="s">
        <v>15</v>
      </c>
      <c r="T30" s="70" t="s">
        <v>16</v>
      </c>
      <c r="U30" s="70" t="s">
        <v>12</v>
      </c>
      <c r="V30" s="71" t="s">
        <v>11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47</v>
      </c>
      <c r="E31" s="65">
        <v>60</v>
      </c>
      <c r="F31" s="67">
        <v>64</v>
      </c>
      <c r="G31" s="67"/>
      <c r="H31" s="67"/>
      <c r="I31" s="67">
        <v>63</v>
      </c>
      <c r="J31" s="63">
        <v>62</v>
      </c>
      <c r="K31" s="51">
        <f>SUM(E31:J31)</f>
        <v>249</v>
      </c>
      <c r="L31" s="48">
        <f>IF(K31=0,0,RANK(K31,K$31:K$50))</f>
        <v>1</v>
      </c>
      <c r="M31" s="52"/>
      <c r="O31" s="182" t="s">
        <v>17</v>
      </c>
      <c r="P31" s="50" t="s">
        <v>46</v>
      </c>
      <c r="Q31" s="65">
        <v>51</v>
      </c>
      <c r="R31" s="67">
        <v>54</v>
      </c>
      <c r="S31" s="67"/>
      <c r="T31" s="67"/>
      <c r="U31" s="67">
        <v>55</v>
      </c>
      <c r="V31" s="63">
        <v>52</v>
      </c>
      <c r="W31" s="51">
        <f>SUM(Q31:V31)</f>
        <v>212</v>
      </c>
      <c r="X31" s="48">
        <f>IF(W31=0,0,RANK(W31,W$31:W$50))</f>
        <v>1</v>
      </c>
      <c r="Y31" s="52"/>
    </row>
    <row r="32" spans="3:28" ht="18.75" customHeight="1" x14ac:dyDescent="0.25">
      <c r="C32" s="182"/>
      <c r="D32" s="49" t="s">
        <v>46</v>
      </c>
      <c r="E32" s="65">
        <v>67</v>
      </c>
      <c r="F32" s="67">
        <v>48</v>
      </c>
      <c r="G32" s="67"/>
      <c r="H32" s="67"/>
      <c r="I32" s="67">
        <v>65</v>
      </c>
      <c r="J32" s="63">
        <v>65</v>
      </c>
      <c r="K32" s="51">
        <f>SUM(E32:J32)</f>
        <v>245</v>
      </c>
      <c r="L32" s="48">
        <f>IF(K32=0,0,RANK(K32,K$31:K$50))</f>
        <v>2</v>
      </c>
      <c r="M32" s="52"/>
      <c r="O32" s="182"/>
      <c r="P32" s="49" t="s">
        <v>47</v>
      </c>
      <c r="Q32" s="65">
        <v>50</v>
      </c>
      <c r="R32" s="67">
        <v>52</v>
      </c>
      <c r="S32" s="67"/>
      <c r="T32" s="67"/>
      <c r="U32" s="67">
        <v>47</v>
      </c>
      <c r="V32" s="63">
        <v>44</v>
      </c>
      <c r="W32" s="51">
        <f>SUM(Q32:V32)</f>
        <v>193</v>
      </c>
      <c r="X32" s="48">
        <f>IF(W32=0,0,RANK(W32,W$31:W$50))</f>
        <v>2</v>
      </c>
      <c r="Y32" s="52"/>
    </row>
    <row r="33" spans="3:25" ht="18.75" customHeight="1" x14ac:dyDescent="0.25">
      <c r="C33" s="182"/>
      <c r="D33" s="49" t="s">
        <v>31</v>
      </c>
      <c r="E33" s="65">
        <v>53</v>
      </c>
      <c r="F33" s="67">
        <v>60</v>
      </c>
      <c r="G33" s="67"/>
      <c r="H33" s="67"/>
      <c r="I33" s="67">
        <v>66</v>
      </c>
      <c r="J33" s="63">
        <v>61</v>
      </c>
      <c r="K33" s="51">
        <f>SUM(E33:J33)</f>
        <v>240</v>
      </c>
      <c r="L33" s="48">
        <f>IF(K33=0,0,RANK(K33,K$31:K$50))</f>
        <v>3</v>
      </c>
      <c r="M33" s="52"/>
      <c r="O33" s="182"/>
      <c r="P33" s="49" t="s">
        <v>31</v>
      </c>
      <c r="Q33" s="65">
        <v>44</v>
      </c>
      <c r="R33" s="67">
        <v>52</v>
      </c>
      <c r="S33" s="67"/>
      <c r="T33" s="67"/>
      <c r="U33" s="67">
        <v>46</v>
      </c>
      <c r="V33" s="63">
        <v>44</v>
      </c>
      <c r="W33" s="51">
        <f>SUM(Q33:V33)</f>
        <v>186</v>
      </c>
      <c r="X33" s="48">
        <f>IF(W33=0,0,RANK(W33,W$31:W$50))</f>
        <v>3</v>
      </c>
      <c r="Y33" s="52"/>
    </row>
    <row r="34" spans="3:25" ht="18.75" customHeight="1" x14ac:dyDescent="0.25">
      <c r="C34" s="182"/>
      <c r="D34" s="49" t="s">
        <v>33</v>
      </c>
      <c r="E34" s="65">
        <v>47</v>
      </c>
      <c r="F34" s="67">
        <v>57</v>
      </c>
      <c r="G34" s="67"/>
      <c r="H34" s="67"/>
      <c r="I34" s="67">
        <v>58</v>
      </c>
      <c r="J34" s="63">
        <v>51</v>
      </c>
      <c r="K34" s="51">
        <f>SUM(E34:J34)</f>
        <v>213</v>
      </c>
      <c r="L34" s="48">
        <f>IF(K34=0,0,RANK(K34,K$31:K$50))</f>
        <v>4</v>
      </c>
      <c r="M34" s="52"/>
      <c r="O34" s="182"/>
      <c r="P34" s="49" t="s">
        <v>33</v>
      </c>
      <c r="Q34" s="65">
        <v>38</v>
      </c>
      <c r="R34" s="67">
        <v>42</v>
      </c>
      <c r="S34" s="67"/>
      <c r="T34" s="67"/>
      <c r="U34" s="67">
        <v>44</v>
      </c>
      <c r="V34" s="63">
        <v>39</v>
      </c>
      <c r="W34" s="51">
        <f>SUM(Q34:V34)</f>
        <v>163</v>
      </c>
      <c r="X34" s="48">
        <f>IF(W34=0,0,RANK(W34,W$31:W$50))</f>
        <v>4</v>
      </c>
      <c r="Y34" s="52"/>
    </row>
    <row r="35" spans="3:25" ht="18.75" customHeight="1" x14ac:dyDescent="0.25">
      <c r="C35" s="182"/>
      <c r="D35" s="49"/>
      <c r="E35" s="65"/>
      <c r="F35" s="67"/>
      <c r="G35" s="67"/>
      <c r="H35" s="67"/>
      <c r="I35" s="67"/>
      <c r="J35" s="63"/>
      <c r="K35" s="51"/>
      <c r="L35" s="48"/>
      <c r="M35" s="52"/>
      <c r="O35" s="182"/>
      <c r="P35" s="49"/>
      <c r="Q35" s="65"/>
      <c r="R35" s="67"/>
      <c r="S35" s="67"/>
      <c r="T35" s="67"/>
      <c r="U35" s="67"/>
      <c r="V35" s="63"/>
      <c r="W35" s="51"/>
      <c r="X35" s="48"/>
      <c r="Y35" s="52"/>
    </row>
    <row r="36" spans="3:25" ht="18.75" customHeight="1" x14ac:dyDescent="0.25">
      <c r="C36" s="182"/>
      <c r="D36" s="49"/>
      <c r="E36" s="65"/>
      <c r="F36" s="67"/>
      <c r="G36" s="67"/>
      <c r="H36" s="67"/>
      <c r="I36" s="67"/>
      <c r="J36" s="63"/>
      <c r="K36" s="51"/>
      <c r="L36" s="48"/>
      <c r="M36" s="52"/>
      <c r="O36" s="182"/>
      <c r="P36" s="49"/>
      <c r="Q36" s="65"/>
      <c r="R36" s="67"/>
      <c r="S36" s="67"/>
      <c r="T36" s="67"/>
      <c r="U36" s="67"/>
      <c r="V36" s="63"/>
      <c r="W36" s="51"/>
      <c r="X36" s="48"/>
      <c r="Y36" s="52"/>
    </row>
    <row r="37" spans="3:25" ht="18.75" customHeight="1" x14ac:dyDescent="0.25">
      <c r="C37" s="182"/>
      <c r="D37" s="49"/>
      <c r="E37" s="65"/>
      <c r="F37" s="67"/>
      <c r="G37" s="67"/>
      <c r="H37" s="67"/>
      <c r="I37" s="67"/>
      <c r="J37" s="63"/>
      <c r="K37" s="51"/>
      <c r="L37" s="48"/>
      <c r="M37" s="52"/>
      <c r="O37" s="182"/>
      <c r="P37" s="49"/>
      <c r="Q37" s="65"/>
      <c r="R37" s="67"/>
      <c r="S37" s="67"/>
      <c r="T37" s="67"/>
      <c r="U37" s="67"/>
      <c r="V37" s="63"/>
      <c r="W37" s="51"/>
      <c r="X37" s="48"/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/>
      <c r="Q38" s="65"/>
      <c r="R38" s="67"/>
      <c r="S38" s="67"/>
      <c r="T38" s="67"/>
      <c r="U38" s="67"/>
      <c r="V38" s="63"/>
      <c r="W38" s="51"/>
      <c r="X38" s="48"/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/>
      <c r="Q39" s="65"/>
      <c r="R39" s="67"/>
      <c r="S39" s="67"/>
      <c r="T39" s="67"/>
      <c r="U39" s="67"/>
      <c r="V39" s="63"/>
      <c r="W39" s="51"/>
      <c r="X39" s="48"/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D31:L37">
    <sortCondition descending="1" ref="K31:K37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activeCell="Z43" sqref="Z43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1:25" ht="12.75" customHeight="1" thickBot="1" x14ac:dyDescent="0.55000000000000004"/>
    <row r="2" spans="1:25" ht="37.5" customHeight="1" thickBot="1" x14ac:dyDescent="0.3">
      <c r="C2" s="176" t="s">
        <v>60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25" ht="12.75" customHeight="1" thickBot="1" x14ac:dyDescent="0.55000000000000004"/>
    <row r="4" spans="1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1:25" ht="15" customHeight="1" x14ac:dyDescent="0.5">
      <c r="C5" s="56"/>
      <c r="D5" s="188" t="s">
        <v>5</v>
      </c>
      <c r="E5" s="189" t="s">
        <v>14</v>
      </c>
      <c r="F5" s="191" t="s">
        <v>15</v>
      </c>
      <c r="G5" s="191" t="s">
        <v>12</v>
      </c>
      <c r="H5" s="191" t="s">
        <v>11</v>
      </c>
      <c r="I5" s="191" t="s">
        <v>61</v>
      </c>
      <c r="J5" s="193" t="s">
        <v>34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14</v>
      </c>
      <c r="R5" s="191" t="s">
        <v>12</v>
      </c>
      <c r="S5" s="191" t="s">
        <v>15</v>
      </c>
      <c r="T5" s="191" t="s">
        <v>16</v>
      </c>
      <c r="U5" s="191" t="s">
        <v>11</v>
      </c>
      <c r="V5" s="193" t="s">
        <v>34</v>
      </c>
      <c r="W5" s="179" t="s">
        <v>7</v>
      </c>
      <c r="X5" s="181" t="s">
        <v>8</v>
      </c>
      <c r="Y5" s="52"/>
    </row>
    <row r="6" spans="1:25" ht="16.5" customHeight="1" thickBot="1" x14ac:dyDescent="0.55000000000000004">
      <c r="A6" s="138"/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1:25" ht="18.75" customHeight="1" x14ac:dyDescent="0.25">
      <c r="C7" s="182" t="s">
        <v>6</v>
      </c>
      <c r="D7" s="130" t="s">
        <v>35</v>
      </c>
      <c r="E7" s="131">
        <v>76</v>
      </c>
      <c r="F7" s="132">
        <v>79</v>
      </c>
      <c r="G7" s="132">
        <v>79</v>
      </c>
      <c r="H7" s="132">
        <v>78</v>
      </c>
      <c r="I7" s="132">
        <v>82</v>
      </c>
      <c r="J7" s="133">
        <v>78</v>
      </c>
      <c r="K7" s="134">
        <f t="shared" ref="K7:K14" si="0">SUM(E7:J7)</f>
        <v>472</v>
      </c>
      <c r="L7" s="135">
        <f t="shared" ref="L7:L14" si="1">IF(K7=0,0,RANK(K7,K$7:K$26))</f>
        <v>1</v>
      </c>
      <c r="M7" s="52"/>
      <c r="O7" s="182" t="s">
        <v>6</v>
      </c>
      <c r="P7" s="50" t="s">
        <v>35</v>
      </c>
      <c r="Q7" s="65">
        <v>56</v>
      </c>
      <c r="R7" s="67">
        <v>58</v>
      </c>
      <c r="S7" s="67"/>
      <c r="T7" s="67"/>
      <c r="U7" s="67">
        <v>57</v>
      </c>
      <c r="V7" s="63">
        <v>56</v>
      </c>
      <c r="W7" s="51">
        <f t="shared" ref="W7:W12" si="2">SUM(Q7:V7)</f>
        <v>227</v>
      </c>
      <c r="X7" s="48">
        <f t="shared" ref="X7:X15" si="3">IF(W7=0,0,RANK(W7,W$7:W$26))</f>
        <v>1</v>
      </c>
      <c r="Y7" s="52"/>
    </row>
    <row r="8" spans="1:25" ht="18.75" customHeight="1" x14ac:dyDescent="0.25">
      <c r="C8" s="182"/>
      <c r="D8" s="136" t="s">
        <v>36</v>
      </c>
      <c r="E8" s="131">
        <v>76</v>
      </c>
      <c r="F8" s="132">
        <v>79</v>
      </c>
      <c r="G8" s="132">
        <v>80</v>
      </c>
      <c r="H8" s="132">
        <v>75</v>
      </c>
      <c r="I8" s="132">
        <v>80</v>
      </c>
      <c r="J8" s="133">
        <v>77</v>
      </c>
      <c r="K8" s="134">
        <f t="shared" si="0"/>
        <v>467</v>
      </c>
      <c r="L8" s="135">
        <f t="shared" si="1"/>
        <v>2</v>
      </c>
      <c r="M8" s="52"/>
      <c r="O8" s="182"/>
      <c r="P8" s="49" t="s">
        <v>40</v>
      </c>
      <c r="Q8" s="65">
        <v>55</v>
      </c>
      <c r="R8" s="67">
        <v>53</v>
      </c>
      <c r="S8" s="67"/>
      <c r="T8" s="67"/>
      <c r="U8" s="67">
        <v>52</v>
      </c>
      <c r="V8" s="63">
        <v>55</v>
      </c>
      <c r="W8" s="51">
        <f t="shared" si="2"/>
        <v>215</v>
      </c>
      <c r="X8" s="48">
        <f t="shared" si="3"/>
        <v>2</v>
      </c>
      <c r="Y8" s="52"/>
    </row>
    <row r="9" spans="1:25" ht="18.75" customHeight="1" x14ac:dyDescent="0.25">
      <c r="C9" s="182"/>
      <c r="D9" s="136" t="s">
        <v>44</v>
      </c>
      <c r="E9" s="131">
        <v>72</v>
      </c>
      <c r="F9" s="132">
        <v>79</v>
      </c>
      <c r="G9" s="132">
        <v>78</v>
      </c>
      <c r="H9" s="132">
        <v>79</v>
      </c>
      <c r="I9" s="132">
        <v>78</v>
      </c>
      <c r="J9" s="133">
        <v>75</v>
      </c>
      <c r="K9" s="134">
        <f t="shared" si="0"/>
        <v>461</v>
      </c>
      <c r="L9" s="135">
        <f t="shared" si="1"/>
        <v>3</v>
      </c>
      <c r="M9" s="52"/>
      <c r="O9" s="182"/>
      <c r="P9" s="49" t="s">
        <v>39</v>
      </c>
      <c r="Q9" s="65">
        <v>52</v>
      </c>
      <c r="R9" s="67">
        <v>54</v>
      </c>
      <c r="S9" s="67"/>
      <c r="T9" s="67"/>
      <c r="U9" s="67">
        <v>51</v>
      </c>
      <c r="V9" s="63">
        <v>54</v>
      </c>
      <c r="W9" s="51">
        <f t="shared" si="2"/>
        <v>211</v>
      </c>
      <c r="X9" s="48">
        <f t="shared" si="3"/>
        <v>3</v>
      </c>
      <c r="Y9" s="52"/>
    </row>
    <row r="10" spans="1:25" ht="18.75" customHeight="1" x14ac:dyDescent="0.25">
      <c r="C10" s="182"/>
      <c r="D10" s="136" t="s">
        <v>39</v>
      </c>
      <c r="E10" s="131">
        <v>71</v>
      </c>
      <c r="F10" s="132">
        <v>73</v>
      </c>
      <c r="G10" s="132">
        <v>74</v>
      </c>
      <c r="H10" s="132">
        <v>71</v>
      </c>
      <c r="I10" s="132">
        <v>76</v>
      </c>
      <c r="J10" s="133">
        <v>67</v>
      </c>
      <c r="K10" s="134">
        <f t="shared" si="0"/>
        <v>432</v>
      </c>
      <c r="L10" s="135">
        <f t="shared" si="1"/>
        <v>4</v>
      </c>
      <c r="M10" s="52"/>
      <c r="O10" s="182"/>
      <c r="P10" s="49" t="s">
        <v>36</v>
      </c>
      <c r="Q10" s="65">
        <v>55</v>
      </c>
      <c r="R10" s="67">
        <v>52</v>
      </c>
      <c r="S10" s="67"/>
      <c r="T10" s="67"/>
      <c r="U10" s="67">
        <v>51</v>
      </c>
      <c r="V10" s="63">
        <v>52</v>
      </c>
      <c r="W10" s="51">
        <f t="shared" si="2"/>
        <v>210</v>
      </c>
      <c r="X10" s="48">
        <f t="shared" si="3"/>
        <v>4</v>
      </c>
      <c r="Y10" s="52"/>
    </row>
    <row r="11" spans="1:25" ht="18.75" customHeight="1" x14ac:dyDescent="0.25">
      <c r="C11" s="182"/>
      <c r="D11" s="136" t="s">
        <v>52</v>
      </c>
      <c r="E11" s="131">
        <v>59</v>
      </c>
      <c r="F11" s="132">
        <v>76</v>
      </c>
      <c r="G11" s="132">
        <v>73</v>
      </c>
      <c r="H11" s="132">
        <v>66</v>
      </c>
      <c r="I11" s="132">
        <v>73</v>
      </c>
      <c r="J11" s="133">
        <v>71</v>
      </c>
      <c r="K11" s="134">
        <f t="shared" si="0"/>
        <v>418</v>
      </c>
      <c r="L11" s="135">
        <f t="shared" si="1"/>
        <v>5</v>
      </c>
      <c r="M11" s="52"/>
      <c r="O11" s="182"/>
      <c r="P11" s="49" t="s">
        <v>44</v>
      </c>
      <c r="Q11" s="65">
        <v>52</v>
      </c>
      <c r="R11" s="67">
        <v>54</v>
      </c>
      <c r="S11" s="67"/>
      <c r="T11" s="67"/>
      <c r="U11" s="67">
        <v>50</v>
      </c>
      <c r="V11" s="63">
        <v>52</v>
      </c>
      <c r="W11" s="51">
        <f t="shared" si="2"/>
        <v>208</v>
      </c>
      <c r="X11" s="48">
        <f t="shared" si="3"/>
        <v>5</v>
      </c>
      <c r="Y11" s="52"/>
    </row>
    <row r="12" spans="1:25" ht="18.75" customHeight="1" x14ac:dyDescent="0.25">
      <c r="C12" s="182"/>
      <c r="D12" s="136" t="s">
        <v>64</v>
      </c>
      <c r="E12" s="131">
        <v>51</v>
      </c>
      <c r="F12" s="132">
        <v>71</v>
      </c>
      <c r="G12" s="132">
        <v>72</v>
      </c>
      <c r="H12" s="132">
        <v>74</v>
      </c>
      <c r="I12" s="132">
        <v>78</v>
      </c>
      <c r="J12" s="133">
        <v>69</v>
      </c>
      <c r="K12" s="134">
        <f t="shared" si="0"/>
        <v>415</v>
      </c>
      <c r="L12" s="135">
        <f t="shared" si="1"/>
        <v>6</v>
      </c>
      <c r="M12" s="52"/>
      <c r="O12" s="182"/>
      <c r="P12" s="49" t="s">
        <v>41</v>
      </c>
      <c r="Q12" s="65">
        <v>53</v>
      </c>
      <c r="R12" s="67">
        <v>50</v>
      </c>
      <c r="S12" s="67"/>
      <c r="T12" s="67"/>
      <c r="U12" s="67">
        <v>50</v>
      </c>
      <c r="V12" s="63">
        <v>53</v>
      </c>
      <c r="W12" s="51">
        <f t="shared" si="2"/>
        <v>206</v>
      </c>
      <c r="X12" s="48">
        <f t="shared" si="3"/>
        <v>6</v>
      </c>
      <c r="Y12" s="52"/>
    </row>
    <row r="13" spans="1:25" ht="18.75" customHeight="1" x14ac:dyDescent="0.25">
      <c r="C13" s="182"/>
      <c r="D13" s="49" t="s">
        <v>41</v>
      </c>
      <c r="E13" s="65">
        <v>65</v>
      </c>
      <c r="F13" s="67">
        <v>72</v>
      </c>
      <c r="G13" s="67">
        <v>65</v>
      </c>
      <c r="H13" s="67">
        <v>63</v>
      </c>
      <c r="I13" s="67">
        <v>73</v>
      </c>
      <c r="J13" s="63">
        <v>73</v>
      </c>
      <c r="K13" s="51">
        <f t="shared" si="0"/>
        <v>411</v>
      </c>
      <c r="L13" s="48">
        <f t="shared" si="1"/>
        <v>7</v>
      </c>
      <c r="M13" s="52"/>
      <c r="O13" s="182"/>
      <c r="P13" s="49" t="s">
        <v>64</v>
      </c>
      <c r="Q13" s="65">
        <v>47</v>
      </c>
      <c r="R13" s="67">
        <v>54</v>
      </c>
      <c r="S13" s="67"/>
      <c r="T13" s="67"/>
      <c r="U13" s="67">
        <v>47</v>
      </c>
      <c r="V13" s="63">
        <v>52</v>
      </c>
      <c r="W13" s="51">
        <v>200</v>
      </c>
      <c r="X13" s="48">
        <f t="shared" si="3"/>
        <v>7</v>
      </c>
      <c r="Y13" s="52"/>
    </row>
    <row r="14" spans="1:25" ht="18.75" customHeight="1" x14ac:dyDescent="0.25">
      <c r="C14" s="182"/>
      <c r="D14" s="49" t="s">
        <v>43</v>
      </c>
      <c r="E14" s="65">
        <v>65</v>
      </c>
      <c r="F14" s="67">
        <v>44</v>
      </c>
      <c r="G14" s="67">
        <v>69</v>
      </c>
      <c r="H14" s="67">
        <v>62</v>
      </c>
      <c r="I14" s="67">
        <v>69</v>
      </c>
      <c r="J14" s="63">
        <v>56</v>
      </c>
      <c r="K14" s="51">
        <f t="shared" si="0"/>
        <v>365</v>
      </c>
      <c r="L14" s="48">
        <f t="shared" si="1"/>
        <v>8</v>
      </c>
      <c r="M14" s="52"/>
      <c r="O14" s="182"/>
      <c r="P14" s="49" t="s">
        <v>52</v>
      </c>
      <c r="Q14" s="65">
        <v>48</v>
      </c>
      <c r="R14" s="67">
        <v>52</v>
      </c>
      <c r="S14" s="67"/>
      <c r="T14" s="67"/>
      <c r="U14" s="67">
        <v>48</v>
      </c>
      <c r="V14" s="63">
        <v>51</v>
      </c>
      <c r="W14" s="51">
        <f>SUM(Q14:V14)</f>
        <v>199</v>
      </c>
      <c r="X14" s="48">
        <f t="shared" si="3"/>
        <v>8</v>
      </c>
      <c r="Y14" s="52"/>
    </row>
    <row r="15" spans="1:25" ht="18.75" customHeight="1" x14ac:dyDescent="0.25">
      <c r="C15" s="182"/>
      <c r="D15" s="49"/>
      <c r="E15" s="65"/>
      <c r="F15" s="67"/>
      <c r="G15" s="67"/>
      <c r="H15" s="67"/>
      <c r="I15" s="67"/>
      <c r="J15" s="63"/>
      <c r="K15" s="51"/>
      <c r="L15" s="48"/>
      <c r="M15" s="52"/>
      <c r="O15" s="182"/>
      <c r="P15" s="49" t="s">
        <v>43</v>
      </c>
      <c r="Q15" s="65">
        <v>47</v>
      </c>
      <c r="R15" s="67">
        <v>51</v>
      </c>
      <c r="S15" s="67"/>
      <c r="T15" s="67"/>
      <c r="U15" s="67">
        <v>47</v>
      </c>
      <c r="V15" s="63">
        <v>45</v>
      </c>
      <c r="W15" s="51">
        <f>SUM(Q15:V15)</f>
        <v>190</v>
      </c>
      <c r="X15" s="48">
        <f t="shared" si="3"/>
        <v>9</v>
      </c>
      <c r="Y15" s="52"/>
    </row>
    <row r="16" spans="1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/>
      <c r="L16" s="48"/>
      <c r="M16" s="52"/>
      <c r="O16" s="182"/>
      <c r="P16" s="49"/>
      <c r="Q16" s="65"/>
      <c r="R16" s="67"/>
      <c r="S16" s="67"/>
      <c r="T16" s="67"/>
      <c r="U16" s="67"/>
      <c r="V16" s="63"/>
      <c r="W16" s="51"/>
      <c r="X16" s="48"/>
      <c r="Y16" s="52"/>
    </row>
    <row r="17" spans="3:28" ht="18.75" customHeight="1" x14ac:dyDescent="0.25">
      <c r="C17" s="182"/>
      <c r="D17" s="124" t="s">
        <v>45</v>
      </c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/>
      <c r="Q17" s="65"/>
      <c r="R17" s="67"/>
      <c r="S17" s="67"/>
      <c r="T17" s="67"/>
      <c r="U17" s="67"/>
      <c r="V17" s="63"/>
      <c r="W17" s="51"/>
      <c r="X17" s="48"/>
      <c r="Y17" s="52"/>
    </row>
    <row r="18" spans="3:28" ht="18.75" customHeight="1" x14ac:dyDescent="0.25">
      <c r="C18" s="182"/>
      <c r="D18" s="49" t="s">
        <v>35</v>
      </c>
      <c r="E18" s="65">
        <v>47</v>
      </c>
      <c r="F18" s="67">
        <v>47</v>
      </c>
      <c r="G18" s="67">
        <v>50</v>
      </c>
      <c r="H18" s="67">
        <v>47</v>
      </c>
      <c r="I18" s="67">
        <v>49</v>
      </c>
      <c r="J18" s="63">
        <v>48</v>
      </c>
      <c r="K18" s="51">
        <f>SUM(E18:J18)</f>
        <v>288</v>
      </c>
      <c r="L18" s="48">
        <v>1</v>
      </c>
      <c r="M18" s="52"/>
      <c r="O18" s="182"/>
      <c r="P18" s="49"/>
      <c r="Q18" s="65"/>
      <c r="R18" s="67"/>
      <c r="S18" s="67"/>
      <c r="T18" s="67"/>
      <c r="U18" s="67"/>
      <c r="V18" s="63"/>
      <c r="W18" s="51"/>
      <c r="X18" s="48"/>
      <c r="Y18" s="52"/>
    </row>
    <row r="19" spans="3:28" ht="18.75" customHeight="1" x14ac:dyDescent="0.25">
      <c r="C19" s="182"/>
      <c r="D19" s="49" t="s">
        <v>44</v>
      </c>
      <c r="E19" s="65">
        <v>48</v>
      </c>
      <c r="F19" s="67">
        <v>47</v>
      </c>
      <c r="G19" s="67">
        <v>49</v>
      </c>
      <c r="H19" s="67">
        <v>45</v>
      </c>
      <c r="I19" s="67">
        <v>49</v>
      </c>
      <c r="J19" s="63">
        <v>46</v>
      </c>
      <c r="K19" s="137">
        <v>284.10000000000002</v>
      </c>
      <c r="L19" s="48">
        <v>2</v>
      </c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 t="s">
        <v>36</v>
      </c>
      <c r="E20" s="65">
        <v>46</v>
      </c>
      <c r="F20" s="67">
        <v>49</v>
      </c>
      <c r="G20" s="67">
        <v>49</v>
      </c>
      <c r="H20" s="67">
        <v>45</v>
      </c>
      <c r="I20" s="67">
        <v>50</v>
      </c>
      <c r="J20" s="63">
        <v>45</v>
      </c>
      <c r="K20" s="51">
        <v>284.05</v>
      </c>
      <c r="L20" s="48">
        <v>3</v>
      </c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 t="s">
        <v>39</v>
      </c>
      <c r="E21" s="65">
        <v>41</v>
      </c>
      <c r="F21" s="67">
        <v>45</v>
      </c>
      <c r="G21" s="67">
        <v>45</v>
      </c>
      <c r="H21" s="67">
        <v>45</v>
      </c>
      <c r="I21" s="67">
        <v>44</v>
      </c>
      <c r="J21" s="63">
        <v>44</v>
      </c>
      <c r="K21" s="51">
        <f t="shared" ref="K21:K23" si="4">SUM(E21:J21)</f>
        <v>264</v>
      </c>
      <c r="L21" s="48">
        <v>4</v>
      </c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 t="s">
        <v>63</v>
      </c>
      <c r="E22" s="65">
        <v>39</v>
      </c>
      <c r="F22" s="67">
        <v>44</v>
      </c>
      <c r="G22" s="67">
        <v>49</v>
      </c>
      <c r="H22" s="67">
        <v>39</v>
      </c>
      <c r="I22" s="67">
        <v>46</v>
      </c>
      <c r="J22" s="63">
        <v>44</v>
      </c>
      <c r="K22" s="51">
        <f t="shared" si="4"/>
        <v>261</v>
      </c>
      <c r="L22" s="48">
        <v>5</v>
      </c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 t="s">
        <v>52</v>
      </c>
      <c r="E23" s="65">
        <v>42</v>
      </c>
      <c r="F23" s="67">
        <v>45</v>
      </c>
      <c r="G23" s="67">
        <v>41</v>
      </c>
      <c r="H23" s="67">
        <v>42</v>
      </c>
      <c r="I23" s="67">
        <v>46</v>
      </c>
      <c r="J23" s="63">
        <v>43</v>
      </c>
      <c r="K23" s="51">
        <f t="shared" si="4"/>
        <v>259</v>
      </c>
      <c r="L23" s="48">
        <v>6</v>
      </c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14</v>
      </c>
      <c r="F30" s="70" t="s">
        <v>15</v>
      </c>
      <c r="G30" s="70" t="s">
        <v>12</v>
      </c>
      <c r="H30" s="70" t="s">
        <v>11</v>
      </c>
      <c r="I30" s="70" t="s">
        <v>16</v>
      </c>
      <c r="J30" s="71" t="s">
        <v>34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14</v>
      </c>
      <c r="R30" s="70" t="s">
        <v>12</v>
      </c>
      <c r="S30" s="70" t="s">
        <v>15</v>
      </c>
      <c r="T30" s="70" t="s">
        <v>16</v>
      </c>
      <c r="U30" s="70" t="s">
        <v>11</v>
      </c>
      <c r="V30" s="71" t="s">
        <v>34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29</v>
      </c>
      <c r="E31" s="65">
        <v>66</v>
      </c>
      <c r="F31" s="67">
        <v>72</v>
      </c>
      <c r="G31" s="67">
        <v>72</v>
      </c>
      <c r="H31" s="67">
        <v>72</v>
      </c>
      <c r="I31" s="67">
        <v>75</v>
      </c>
      <c r="J31" s="63">
        <v>72</v>
      </c>
      <c r="K31" s="51">
        <f>SUM(E31:J31)</f>
        <v>429</v>
      </c>
      <c r="L31" s="48">
        <f>IF(K31=0,0,RANK(K31,K$31:K$50))</f>
        <v>1</v>
      </c>
      <c r="M31" s="52"/>
      <c r="O31" s="182" t="s">
        <v>17</v>
      </c>
      <c r="P31" s="50" t="s">
        <v>29</v>
      </c>
      <c r="Q31" s="65">
        <v>51</v>
      </c>
      <c r="R31" s="67">
        <v>53</v>
      </c>
      <c r="S31" s="67"/>
      <c r="T31" s="67"/>
      <c r="U31" s="67">
        <v>52</v>
      </c>
      <c r="V31" s="63">
        <v>53</v>
      </c>
      <c r="W31" s="51">
        <f t="shared" ref="W31:W36" si="5">SUM(Q31:V31)</f>
        <v>209</v>
      </c>
      <c r="X31" s="48">
        <f t="shared" ref="X31:X36" si="6">IF(W31=0,0,RANK(W31,W$31:W$50))</f>
        <v>1</v>
      </c>
      <c r="Y31" s="52"/>
    </row>
    <row r="32" spans="3:28" ht="18.75" customHeight="1" x14ac:dyDescent="0.25">
      <c r="C32" s="182"/>
      <c r="D32" s="49" t="s">
        <v>65</v>
      </c>
      <c r="E32" s="65">
        <v>68</v>
      </c>
      <c r="F32" s="67">
        <v>73</v>
      </c>
      <c r="G32" s="67">
        <v>75</v>
      </c>
      <c r="H32" s="67">
        <v>70</v>
      </c>
      <c r="I32" s="67">
        <v>70</v>
      </c>
      <c r="J32" s="63">
        <v>64</v>
      </c>
      <c r="K32" s="51">
        <f>SUM(E32:J32)</f>
        <v>420</v>
      </c>
      <c r="L32" s="48">
        <f>IF(K32=0,0,RANK(K32,K$31:K$50))</f>
        <v>2</v>
      </c>
      <c r="M32" s="52"/>
      <c r="O32" s="182"/>
      <c r="P32" s="49" t="s">
        <v>65</v>
      </c>
      <c r="Q32" s="65">
        <v>49</v>
      </c>
      <c r="R32" s="67">
        <v>52</v>
      </c>
      <c r="S32" s="67"/>
      <c r="T32" s="67"/>
      <c r="U32" s="67">
        <v>47</v>
      </c>
      <c r="V32" s="63">
        <v>52</v>
      </c>
      <c r="W32" s="51">
        <f t="shared" si="5"/>
        <v>200</v>
      </c>
      <c r="X32" s="48">
        <f t="shared" si="6"/>
        <v>2</v>
      </c>
      <c r="Y32" s="52"/>
    </row>
    <row r="33" spans="3:25" ht="18.75" customHeight="1" x14ac:dyDescent="0.25">
      <c r="C33" s="182"/>
      <c r="D33" s="49" t="s">
        <v>66</v>
      </c>
      <c r="E33" s="65">
        <v>60</v>
      </c>
      <c r="F33" s="67">
        <v>60</v>
      </c>
      <c r="G33" s="67">
        <v>66</v>
      </c>
      <c r="H33" s="67">
        <v>64</v>
      </c>
      <c r="I33" s="67">
        <v>68</v>
      </c>
      <c r="J33" s="63">
        <v>64</v>
      </c>
      <c r="K33" s="51">
        <f>SUM(E33:J33)</f>
        <v>382</v>
      </c>
      <c r="L33" s="48">
        <f>IF(K33=0,0,RANK(K33,K$31:K$50))</f>
        <v>3</v>
      </c>
      <c r="M33" s="52"/>
      <c r="O33" s="182"/>
      <c r="P33" s="49" t="s">
        <v>31</v>
      </c>
      <c r="Q33" s="65">
        <v>46</v>
      </c>
      <c r="R33" s="67">
        <v>50</v>
      </c>
      <c r="S33" s="67"/>
      <c r="T33" s="67"/>
      <c r="U33" s="67">
        <v>47</v>
      </c>
      <c r="V33" s="63">
        <v>52</v>
      </c>
      <c r="W33" s="51">
        <f t="shared" si="5"/>
        <v>195</v>
      </c>
      <c r="X33" s="48">
        <f t="shared" si="6"/>
        <v>3</v>
      </c>
      <c r="Y33" s="52"/>
    </row>
    <row r="34" spans="3:25" ht="18.75" customHeight="1" x14ac:dyDescent="0.25">
      <c r="C34" s="182"/>
      <c r="D34" s="49" t="s">
        <v>31</v>
      </c>
      <c r="E34" s="65">
        <v>52</v>
      </c>
      <c r="F34" s="67">
        <v>64</v>
      </c>
      <c r="G34" s="67">
        <v>67</v>
      </c>
      <c r="H34" s="67">
        <v>63</v>
      </c>
      <c r="I34" s="67">
        <v>69</v>
      </c>
      <c r="J34" s="63">
        <v>66</v>
      </c>
      <c r="K34" s="51">
        <f>SUM(E34:J34)</f>
        <v>381</v>
      </c>
      <c r="L34" s="48">
        <f>IF(K34=0,0,RANK(K34,K$31:K$50))</f>
        <v>4</v>
      </c>
      <c r="M34" s="52"/>
      <c r="O34" s="182"/>
      <c r="P34" s="49" t="s">
        <v>66</v>
      </c>
      <c r="Q34" s="65">
        <v>46</v>
      </c>
      <c r="R34" s="67">
        <v>48</v>
      </c>
      <c r="S34" s="67"/>
      <c r="T34" s="67"/>
      <c r="U34" s="67">
        <v>47</v>
      </c>
      <c r="V34" s="63">
        <v>48</v>
      </c>
      <c r="W34" s="51">
        <f t="shared" si="5"/>
        <v>189</v>
      </c>
      <c r="X34" s="48">
        <f t="shared" si="6"/>
        <v>4</v>
      </c>
      <c r="Y34" s="52"/>
    </row>
    <row r="35" spans="3:25" ht="18.75" customHeight="1" x14ac:dyDescent="0.25">
      <c r="C35" s="182"/>
      <c r="D35" s="49" t="s">
        <v>33</v>
      </c>
      <c r="E35" s="65">
        <v>49</v>
      </c>
      <c r="F35" s="67">
        <v>54</v>
      </c>
      <c r="G35" s="67">
        <v>56</v>
      </c>
      <c r="H35" s="67">
        <v>51</v>
      </c>
      <c r="I35" s="67">
        <v>55</v>
      </c>
      <c r="J35" s="63">
        <v>52</v>
      </c>
      <c r="K35" s="51">
        <f>SUM(E35:J35)</f>
        <v>317</v>
      </c>
      <c r="L35" s="48">
        <f>IF(K35=0,0,RANK(K35,K$31:K$50))</f>
        <v>5</v>
      </c>
      <c r="M35" s="52"/>
      <c r="O35" s="182"/>
      <c r="P35" s="49" t="s">
        <v>67</v>
      </c>
      <c r="Q35" s="65">
        <v>44</v>
      </c>
      <c r="R35" s="67">
        <v>48</v>
      </c>
      <c r="S35" s="67"/>
      <c r="T35" s="67"/>
      <c r="U35" s="67">
        <v>43</v>
      </c>
      <c r="V35" s="63">
        <v>47</v>
      </c>
      <c r="W35" s="51">
        <f t="shared" si="5"/>
        <v>182</v>
      </c>
      <c r="X35" s="48">
        <f t="shared" si="6"/>
        <v>5</v>
      </c>
      <c r="Y35" s="52"/>
    </row>
    <row r="36" spans="3:25" ht="18.75" customHeight="1" x14ac:dyDescent="0.25">
      <c r="C36" s="182"/>
      <c r="D36" s="49"/>
      <c r="E36" s="65"/>
      <c r="F36" s="67"/>
      <c r="G36" s="67"/>
      <c r="H36" s="67"/>
      <c r="I36" s="67"/>
      <c r="J36" s="63"/>
      <c r="K36" s="51"/>
      <c r="L36" s="48"/>
      <c r="M36" s="52"/>
      <c r="O36" s="182"/>
      <c r="P36" s="49" t="s">
        <v>33</v>
      </c>
      <c r="Q36" s="65">
        <v>38</v>
      </c>
      <c r="R36" s="67">
        <v>40</v>
      </c>
      <c r="S36" s="67"/>
      <c r="T36" s="67"/>
      <c r="U36" s="67">
        <v>38</v>
      </c>
      <c r="V36" s="63">
        <v>39</v>
      </c>
      <c r="W36" s="51">
        <f t="shared" si="5"/>
        <v>155</v>
      </c>
      <c r="X36" s="48">
        <f t="shared" si="6"/>
        <v>6</v>
      </c>
      <c r="Y36" s="52"/>
    </row>
    <row r="37" spans="3:25" ht="18.75" customHeight="1" x14ac:dyDescent="0.25">
      <c r="C37" s="182"/>
      <c r="D37" s="49"/>
      <c r="E37" s="65"/>
      <c r="F37" s="67"/>
      <c r="G37" s="67"/>
      <c r="H37" s="67"/>
      <c r="I37" s="67"/>
      <c r="J37" s="63"/>
      <c r="K37" s="51"/>
      <c r="L37" s="48"/>
      <c r="M37" s="52"/>
      <c r="O37" s="182"/>
      <c r="P37" s="49"/>
      <c r="Q37" s="65"/>
      <c r="R37" s="67"/>
      <c r="S37" s="67"/>
      <c r="T37" s="67"/>
      <c r="U37" s="67"/>
      <c r="V37" s="63"/>
      <c r="W37" s="51"/>
      <c r="X37" s="48"/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/>
      <c r="Q38" s="65"/>
      <c r="R38" s="67"/>
      <c r="S38" s="67"/>
      <c r="T38" s="67"/>
      <c r="U38" s="67"/>
      <c r="V38" s="63"/>
      <c r="W38" s="51"/>
      <c r="X38" s="48"/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/>
      <c r="Q39" s="65"/>
      <c r="R39" s="67"/>
      <c r="S39" s="67"/>
      <c r="T39" s="67"/>
      <c r="U39" s="67"/>
      <c r="V39" s="63"/>
      <c r="W39" s="51"/>
      <c r="X39" s="48"/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D31:L39">
    <sortCondition descending="1" ref="K31:K39"/>
  </sortState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D38" sqref="AD38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68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16</v>
      </c>
      <c r="F5" s="191" t="s">
        <v>13</v>
      </c>
      <c r="G5" s="191" t="s">
        <v>15</v>
      </c>
      <c r="H5" s="191" t="s">
        <v>16</v>
      </c>
      <c r="I5" s="191" t="s">
        <v>14</v>
      </c>
      <c r="J5" s="193" t="s">
        <v>11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16</v>
      </c>
      <c r="R5" s="191" t="s">
        <v>13</v>
      </c>
      <c r="S5" s="191" t="s">
        <v>15</v>
      </c>
      <c r="T5" s="191" t="s">
        <v>16</v>
      </c>
      <c r="U5" s="191" t="s">
        <v>14</v>
      </c>
      <c r="V5" s="193" t="s">
        <v>11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139" t="s">
        <v>39</v>
      </c>
      <c r="E7" s="140">
        <v>97</v>
      </c>
      <c r="F7" s="141">
        <v>102</v>
      </c>
      <c r="G7" s="141"/>
      <c r="H7" s="141"/>
      <c r="I7" s="141">
        <v>98</v>
      </c>
      <c r="J7" s="142">
        <v>87</v>
      </c>
      <c r="K7" s="143">
        <f t="shared" ref="K7:K15" si="0">SUM(E7:J7)</f>
        <v>384</v>
      </c>
      <c r="L7" s="144">
        <f t="shared" ref="L7:L15" si="1">IF(K7=0,0,RANK(K7,K$7:K$26))</f>
        <v>1</v>
      </c>
      <c r="M7" s="52"/>
      <c r="O7" s="182" t="s">
        <v>6</v>
      </c>
      <c r="P7" s="50" t="s">
        <v>70</v>
      </c>
      <c r="Q7" s="65">
        <v>60</v>
      </c>
      <c r="R7" s="67">
        <v>62</v>
      </c>
      <c r="S7" s="67"/>
      <c r="T7" s="67"/>
      <c r="U7" s="67">
        <v>65</v>
      </c>
      <c r="V7" s="63">
        <v>60</v>
      </c>
      <c r="W7" s="51">
        <f t="shared" ref="W7:W17" si="2">SUM(Q7:V7)</f>
        <v>247</v>
      </c>
      <c r="X7" s="48">
        <f t="shared" ref="X7:X17" si="3">IF(W7=0,0,RANK(W7,W$7:W$26))</f>
        <v>1</v>
      </c>
      <c r="Y7" s="52"/>
    </row>
    <row r="8" spans="3:25" ht="18.75" customHeight="1" x14ac:dyDescent="0.25">
      <c r="C8" s="182"/>
      <c r="D8" s="145" t="s">
        <v>44</v>
      </c>
      <c r="E8" s="140">
        <v>90</v>
      </c>
      <c r="F8" s="141">
        <v>96</v>
      </c>
      <c r="G8" s="141"/>
      <c r="H8" s="141"/>
      <c r="I8" s="141">
        <v>100</v>
      </c>
      <c r="J8" s="142">
        <v>88</v>
      </c>
      <c r="K8" s="143">
        <f t="shared" si="0"/>
        <v>374</v>
      </c>
      <c r="L8" s="144">
        <f t="shared" si="1"/>
        <v>2</v>
      </c>
      <c r="M8" s="52"/>
      <c r="O8" s="182"/>
      <c r="P8" s="49" t="s">
        <v>40</v>
      </c>
      <c r="Q8" s="65">
        <v>60</v>
      </c>
      <c r="R8" s="67">
        <v>63</v>
      </c>
      <c r="S8" s="67"/>
      <c r="T8" s="67"/>
      <c r="U8" s="67">
        <v>64</v>
      </c>
      <c r="V8" s="63">
        <v>59</v>
      </c>
      <c r="W8" s="51">
        <f t="shared" si="2"/>
        <v>246</v>
      </c>
      <c r="X8" s="48">
        <f t="shared" si="3"/>
        <v>2</v>
      </c>
      <c r="Y8" s="52"/>
    </row>
    <row r="9" spans="3:25" ht="18.75" customHeight="1" x14ac:dyDescent="0.25">
      <c r="C9" s="182"/>
      <c r="D9" s="145" t="s">
        <v>70</v>
      </c>
      <c r="E9" s="140">
        <v>83</v>
      </c>
      <c r="F9" s="141">
        <v>95</v>
      </c>
      <c r="G9" s="141"/>
      <c r="H9" s="141"/>
      <c r="I9" s="141">
        <v>96</v>
      </c>
      <c r="J9" s="142">
        <v>94</v>
      </c>
      <c r="K9" s="143">
        <f t="shared" si="0"/>
        <v>368</v>
      </c>
      <c r="L9" s="144">
        <f t="shared" si="1"/>
        <v>3</v>
      </c>
      <c r="M9" s="52"/>
      <c r="O9" s="182"/>
      <c r="P9" s="49" t="s">
        <v>35</v>
      </c>
      <c r="Q9" s="65">
        <v>59</v>
      </c>
      <c r="R9" s="67">
        <v>62</v>
      </c>
      <c r="S9" s="67"/>
      <c r="T9" s="67"/>
      <c r="U9" s="67">
        <v>63</v>
      </c>
      <c r="V9" s="63">
        <v>60</v>
      </c>
      <c r="W9" s="51">
        <f t="shared" si="2"/>
        <v>244</v>
      </c>
      <c r="X9" s="48">
        <f t="shared" si="3"/>
        <v>3</v>
      </c>
      <c r="Y9" s="52"/>
    </row>
    <row r="10" spans="3:25" ht="18.75" customHeight="1" x14ac:dyDescent="0.25">
      <c r="C10" s="182"/>
      <c r="D10" s="145" t="s">
        <v>35</v>
      </c>
      <c r="E10" s="140">
        <v>83</v>
      </c>
      <c r="F10" s="141">
        <v>94</v>
      </c>
      <c r="G10" s="141"/>
      <c r="H10" s="141"/>
      <c r="I10" s="141">
        <v>92</v>
      </c>
      <c r="J10" s="142">
        <v>91</v>
      </c>
      <c r="K10" s="143">
        <f t="shared" si="0"/>
        <v>360</v>
      </c>
      <c r="L10" s="144">
        <f t="shared" si="1"/>
        <v>4</v>
      </c>
      <c r="M10" s="52"/>
      <c r="O10" s="182"/>
      <c r="P10" s="49" t="s">
        <v>38</v>
      </c>
      <c r="Q10" s="65">
        <v>60</v>
      </c>
      <c r="R10" s="67">
        <v>59</v>
      </c>
      <c r="S10" s="67"/>
      <c r="T10" s="67"/>
      <c r="U10" s="67">
        <v>61</v>
      </c>
      <c r="V10" s="63">
        <v>60</v>
      </c>
      <c r="W10" s="51">
        <f t="shared" si="2"/>
        <v>240</v>
      </c>
      <c r="X10" s="48">
        <f t="shared" si="3"/>
        <v>4</v>
      </c>
      <c r="Y10" s="52"/>
    </row>
    <row r="11" spans="3:25" ht="18.75" customHeight="1" x14ac:dyDescent="0.25">
      <c r="C11" s="182"/>
      <c r="D11" s="49" t="s">
        <v>38</v>
      </c>
      <c r="E11" s="65">
        <v>83</v>
      </c>
      <c r="F11" s="67">
        <v>91</v>
      </c>
      <c r="G11" s="67"/>
      <c r="H11" s="67"/>
      <c r="I11" s="67">
        <v>96</v>
      </c>
      <c r="J11" s="63">
        <v>87</v>
      </c>
      <c r="K11" s="51">
        <f t="shared" si="0"/>
        <v>357</v>
      </c>
      <c r="L11" s="48">
        <f t="shared" si="1"/>
        <v>5</v>
      </c>
      <c r="M11" s="52"/>
      <c r="O11" s="182"/>
      <c r="P11" s="49" t="s">
        <v>36</v>
      </c>
      <c r="Q11" s="65">
        <v>55</v>
      </c>
      <c r="R11" s="67">
        <v>58</v>
      </c>
      <c r="S11" s="67"/>
      <c r="T11" s="67"/>
      <c r="U11" s="67">
        <v>61</v>
      </c>
      <c r="V11" s="63">
        <v>56</v>
      </c>
      <c r="W11" s="51">
        <f t="shared" si="2"/>
        <v>230</v>
      </c>
      <c r="X11" s="48">
        <f t="shared" si="3"/>
        <v>5</v>
      </c>
      <c r="Y11" s="52"/>
    </row>
    <row r="12" spans="3:25" ht="18.75" customHeight="1" x14ac:dyDescent="0.25">
      <c r="C12" s="182"/>
      <c r="D12" s="49" t="s">
        <v>42</v>
      </c>
      <c r="E12" s="65">
        <v>74</v>
      </c>
      <c r="F12" s="67">
        <v>96</v>
      </c>
      <c r="G12" s="67"/>
      <c r="H12" s="67"/>
      <c r="I12" s="67">
        <v>99</v>
      </c>
      <c r="J12" s="63">
        <v>86</v>
      </c>
      <c r="K12" s="51">
        <f t="shared" si="0"/>
        <v>355</v>
      </c>
      <c r="L12" s="48">
        <f t="shared" si="1"/>
        <v>6</v>
      </c>
      <c r="M12" s="52"/>
      <c r="O12" s="182"/>
      <c r="P12" s="49" t="s">
        <v>39</v>
      </c>
      <c r="Q12" s="65">
        <v>57</v>
      </c>
      <c r="R12" s="67">
        <v>58</v>
      </c>
      <c r="S12" s="67"/>
      <c r="T12" s="67"/>
      <c r="U12" s="67">
        <v>58</v>
      </c>
      <c r="V12" s="63">
        <v>56</v>
      </c>
      <c r="W12" s="51">
        <f t="shared" si="2"/>
        <v>229</v>
      </c>
      <c r="X12" s="48">
        <f t="shared" si="3"/>
        <v>6</v>
      </c>
      <c r="Y12" s="52"/>
    </row>
    <row r="13" spans="3:25" ht="18.75" customHeight="1" x14ac:dyDescent="0.25">
      <c r="C13" s="182"/>
      <c r="D13" s="49" t="s">
        <v>41</v>
      </c>
      <c r="E13" s="65">
        <v>78</v>
      </c>
      <c r="F13" s="67">
        <v>98</v>
      </c>
      <c r="G13" s="67"/>
      <c r="H13" s="67"/>
      <c r="I13" s="67">
        <v>95</v>
      </c>
      <c r="J13" s="63">
        <v>79</v>
      </c>
      <c r="K13" s="51">
        <f t="shared" si="0"/>
        <v>350</v>
      </c>
      <c r="L13" s="48">
        <f t="shared" si="1"/>
        <v>7</v>
      </c>
      <c r="M13" s="52"/>
      <c r="O13" s="182"/>
      <c r="P13" s="49" t="s">
        <v>41</v>
      </c>
      <c r="Q13" s="65">
        <v>49</v>
      </c>
      <c r="R13" s="67">
        <v>58</v>
      </c>
      <c r="S13" s="67"/>
      <c r="T13" s="67"/>
      <c r="U13" s="67">
        <v>57</v>
      </c>
      <c r="V13" s="63">
        <v>52</v>
      </c>
      <c r="W13" s="51">
        <f t="shared" si="2"/>
        <v>216</v>
      </c>
      <c r="X13" s="48">
        <f t="shared" si="3"/>
        <v>7</v>
      </c>
      <c r="Y13" s="52"/>
    </row>
    <row r="14" spans="3:25" ht="18.75" customHeight="1" x14ac:dyDescent="0.25">
      <c r="C14" s="182"/>
      <c r="D14" s="49" t="s">
        <v>43</v>
      </c>
      <c r="E14" s="65">
        <v>77</v>
      </c>
      <c r="F14" s="67">
        <v>86</v>
      </c>
      <c r="G14" s="67"/>
      <c r="H14" s="67"/>
      <c r="I14" s="67">
        <v>92</v>
      </c>
      <c r="J14" s="63">
        <v>82</v>
      </c>
      <c r="K14" s="51">
        <f t="shared" si="0"/>
        <v>337</v>
      </c>
      <c r="L14" s="48">
        <f t="shared" si="1"/>
        <v>8</v>
      </c>
      <c r="M14" s="52"/>
      <c r="O14" s="182"/>
      <c r="P14" s="49" t="s">
        <v>43</v>
      </c>
      <c r="Q14" s="65">
        <v>46</v>
      </c>
      <c r="R14" s="67">
        <v>54</v>
      </c>
      <c r="S14" s="67"/>
      <c r="T14" s="67"/>
      <c r="U14" s="67">
        <v>49</v>
      </c>
      <c r="V14" s="63">
        <v>53</v>
      </c>
      <c r="W14" s="51">
        <f t="shared" si="2"/>
        <v>202</v>
      </c>
      <c r="X14" s="48">
        <f t="shared" si="3"/>
        <v>8</v>
      </c>
      <c r="Y14" s="52"/>
    </row>
    <row r="15" spans="3:25" ht="18.75" customHeight="1" x14ac:dyDescent="0.25">
      <c r="C15" s="182"/>
      <c r="D15" s="49" t="s">
        <v>52</v>
      </c>
      <c r="E15" s="65">
        <v>74</v>
      </c>
      <c r="F15" s="67">
        <v>90</v>
      </c>
      <c r="G15" s="67"/>
      <c r="H15" s="67"/>
      <c r="I15" s="67">
        <v>87</v>
      </c>
      <c r="J15" s="63">
        <v>78</v>
      </c>
      <c r="K15" s="51">
        <f t="shared" si="0"/>
        <v>329</v>
      </c>
      <c r="L15" s="48">
        <f t="shared" si="1"/>
        <v>9</v>
      </c>
      <c r="M15" s="52"/>
      <c r="O15" s="182"/>
      <c r="P15" s="49" t="s">
        <v>42</v>
      </c>
      <c r="Q15" s="65">
        <v>47</v>
      </c>
      <c r="R15" s="67">
        <v>50</v>
      </c>
      <c r="S15" s="67"/>
      <c r="T15" s="67"/>
      <c r="U15" s="67">
        <v>54</v>
      </c>
      <c r="V15" s="63">
        <v>49</v>
      </c>
      <c r="W15" s="51">
        <f t="shared" si="2"/>
        <v>200</v>
      </c>
      <c r="X15" s="48">
        <f t="shared" si="3"/>
        <v>9</v>
      </c>
      <c r="Y15" s="52"/>
    </row>
    <row r="16" spans="3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/>
      <c r="L16" s="48"/>
      <c r="M16" s="52"/>
      <c r="O16" s="182"/>
      <c r="P16" s="49" t="s">
        <v>52</v>
      </c>
      <c r="Q16" s="65">
        <v>47</v>
      </c>
      <c r="R16" s="67">
        <v>50</v>
      </c>
      <c r="S16" s="67"/>
      <c r="T16" s="67"/>
      <c r="U16" s="67">
        <v>52</v>
      </c>
      <c r="V16" s="63">
        <v>43</v>
      </c>
      <c r="W16" s="51">
        <f t="shared" si="2"/>
        <v>192</v>
      </c>
      <c r="X16" s="48">
        <f t="shared" si="3"/>
        <v>10</v>
      </c>
      <c r="Y16" s="52"/>
    </row>
    <row r="17" spans="3:28" ht="18.75" customHeight="1" x14ac:dyDescent="0.25">
      <c r="C17" s="182"/>
      <c r="D17" s="124" t="s">
        <v>45</v>
      </c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 t="s">
        <v>44</v>
      </c>
      <c r="Q17" s="65">
        <v>50</v>
      </c>
      <c r="R17" s="67">
        <v>0</v>
      </c>
      <c r="S17" s="67"/>
      <c r="T17" s="67"/>
      <c r="U17" s="67">
        <v>58</v>
      </c>
      <c r="V17" s="63">
        <v>55</v>
      </c>
      <c r="W17" s="51">
        <f t="shared" si="2"/>
        <v>163</v>
      </c>
      <c r="X17" s="48">
        <f t="shared" si="3"/>
        <v>11</v>
      </c>
      <c r="Y17" s="52"/>
    </row>
    <row r="18" spans="3:28" ht="18.75" customHeight="1" x14ac:dyDescent="0.25">
      <c r="C18" s="182"/>
      <c r="D18" s="49" t="s">
        <v>70</v>
      </c>
      <c r="E18" s="65">
        <v>48</v>
      </c>
      <c r="F18" s="67">
        <v>58</v>
      </c>
      <c r="G18" s="67"/>
      <c r="H18" s="67"/>
      <c r="I18" s="67">
        <v>63</v>
      </c>
      <c r="J18" s="63">
        <v>57</v>
      </c>
      <c r="K18" s="51">
        <f t="shared" ref="K18:K21" si="4">SUM(E18:J18)</f>
        <v>226</v>
      </c>
      <c r="L18" s="48">
        <v>1</v>
      </c>
      <c r="M18" s="52"/>
      <c r="O18" s="182"/>
      <c r="P18" s="49"/>
      <c r="Q18" s="65"/>
      <c r="R18" s="67"/>
      <c r="S18" s="67"/>
      <c r="T18" s="67"/>
      <c r="U18" s="67"/>
      <c r="V18" s="63"/>
      <c r="W18" s="51"/>
      <c r="X18" s="48"/>
      <c r="Y18" s="52"/>
    </row>
    <row r="19" spans="3:28" ht="18.75" customHeight="1" x14ac:dyDescent="0.25">
      <c r="C19" s="182"/>
      <c r="D19" s="49" t="s">
        <v>39</v>
      </c>
      <c r="E19" s="65">
        <v>56</v>
      </c>
      <c r="F19" s="67">
        <v>58</v>
      </c>
      <c r="G19" s="67"/>
      <c r="H19" s="67"/>
      <c r="I19" s="67">
        <v>56</v>
      </c>
      <c r="J19" s="63">
        <v>54</v>
      </c>
      <c r="K19" s="51">
        <f t="shared" si="4"/>
        <v>224</v>
      </c>
      <c r="L19" s="48">
        <v>2</v>
      </c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 t="s">
        <v>44</v>
      </c>
      <c r="E20" s="65">
        <v>52</v>
      </c>
      <c r="F20" s="67">
        <v>55</v>
      </c>
      <c r="G20" s="67"/>
      <c r="H20" s="67"/>
      <c r="I20" s="67">
        <v>59</v>
      </c>
      <c r="J20" s="63">
        <v>50</v>
      </c>
      <c r="K20" s="51">
        <f t="shared" si="4"/>
        <v>216</v>
      </c>
      <c r="L20" s="48">
        <v>3</v>
      </c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 t="s">
        <v>35</v>
      </c>
      <c r="E21" s="65">
        <v>47</v>
      </c>
      <c r="F21" s="67">
        <v>52</v>
      </c>
      <c r="G21" s="67"/>
      <c r="H21" s="67"/>
      <c r="I21" s="67">
        <v>54</v>
      </c>
      <c r="J21" s="63">
        <v>55</v>
      </c>
      <c r="K21" s="51">
        <f t="shared" si="4"/>
        <v>208</v>
      </c>
      <c r="L21" s="48">
        <v>4</v>
      </c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/>
      <c r="E22" s="65"/>
      <c r="F22" s="67"/>
      <c r="G22" s="67"/>
      <c r="H22" s="67"/>
      <c r="I22" s="67"/>
      <c r="J22" s="63"/>
      <c r="K22" s="51"/>
      <c r="L22" s="48"/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/>
      <c r="L23" s="48"/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16</v>
      </c>
      <c r="F30" s="70" t="s">
        <v>13</v>
      </c>
      <c r="G30" s="70" t="s">
        <v>15</v>
      </c>
      <c r="H30" s="70" t="s">
        <v>16</v>
      </c>
      <c r="I30" s="70" t="s">
        <v>14</v>
      </c>
      <c r="J30" s="71" t="s">
        <v>11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16</v>
      </c>
      <c r="R30" s="70" t="s">
        <v>13</v>
      </c>
      <c r="S30" s="70" t="s">
        <v>15</v>
      </c>
      <c r="T30" s="70" t="s">
        <v>16</v>
      </c>
      <c r="U30" s="70" t="s">
        <v>14</v>
      </c>
      <c r="V30" s="71" t="s">
        <v>11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29</v>
      </c>
      <c r="E31" s="65">
        <v>79</v>
      </c>
      <c r="F31" s="67">
        <v>91</v>
      </c>
      <c r="G31" s="67"/>
      <c r="H31" s="67"/>
      <c r="I31" s="67">
        <v>95</v>
      </c>
      <c r="J31" s="63">
        <v>82</v>
      </c>
      <c r="K31" s="51">
        <f t="shared" ref="K31:K37" si="5">SUM(E31:J31)</f>
        <v>347</v>
      </c>
      <c r="L31" s="48">
        <f t="shared" ref="L31:L37" si="6">IF(K31=0,0,RANK(K31,K$31:K$50))</f>
        <v>1</v>
      </c>
      <c r="M31" s="52"/>
      <c r="O31" s="182" t="s">
        <v>17</v>
      </c>
      <c r="P31" s="50" t="s">
        <v>29</v>
      </c>
      <c r="Q31" s="65">
        <v>60</v>
      </c>
      <c r="R31" s="67">
        <v>56</v>
      </c>
      <c r="S31" s="67"/>
      <c r="T31" s="67"/>
      <c r="U31" s="67">
        <v>58</v>
      </c>
      <c r="V31" s="63">
        <v>57</v>
      </c>
      <c r="W31" s="51">
        <f t="shared" ref="W31:W38" si="7">SUM(Q31:V31)</f>
        <v>231</v>
      </c>
      <c r="X31" s="48">
        <f t="shared" ref="X31:X38" si="8">IF(W31=0,0,RANK(W31,W$31:W$50))</f>
        <v>1</v>
      </c>
      <c r="Y31" s="52"/>
    </row>
    <row r="32" spans="3:28" ht="18.75" customHeight="1" x14ac:dyDescent="0.25">
      <c r="C32" s="182"/>
      <c r="D32" s="49" t="s">
        <v>31</v>
      </c>
      <c r="E32" s="65">
        <v>80</v>
      </c>
      <c r="F32" s="67">
        <v>94</v>
      </c>
      <c r="G32" s="67"/>
      <c r="H32" s="67"/>
      <c r="I32" s="67">
        <v>83</v>
      </c>
      <c r="J32" s="63">
        <v>72</v>
      </c>
      <c r="K32" s="51">
        <f t="shared" si="5"/>
        <v>329</v>
      </c>
      <c r="L32" s="48">
        <f t="shared" si="6"/>
        <v>2</v>
      </c>
      <c r="M32" s="52"/>
      <c r="O32" s="182"/>
      <c r="P32" s="49" t="s">
        <v>65</v>
      </c>
      <c r="Q32" s="65">
        <v>48</v>
      </c>
      <c r="R32" s="67">
        <v>53</v>
      </c>
      <c r="S32" s="67"/>
      <c r="T32" s="67"/>
      <c r="U32" s="67">
        <v>53</v>
      </c>
      <c r="V32" s="63">
        <v>49</v>
      </c>
      <c r="W32" s="51">
        <f t="shared" si="7"/>
        <v>203</v>
      </c>
      <c r="X32" s="48">
        <f t="shared" si="8"/>
        <v>2</v>
      </c>
      <c r="Y32" s="52"/>
    </row>
    <row r="33" spans="3:25" ht="18.75" customHeight="1" x14ac:dyDescent="0.25">
      <c r="C33" s="182"/>
      <c r="D33" s="49" t="s">
        <v>65</v>
      </c>
      <c r="E33" s="65">
        <v>72</v>
      </c>
      <c r="F33" s="67">
        <v>85</v>
      </c>
      <c r="G33" s="67"/>
      <c r="H33" s="67"/>
      <c r="I33" s="67">
        <v>82</v>
      </c>
      <c r="J33" s="63">
        <v>83</v>
      </c>
      <c r="K33" s="51">
        <f t="shared" si="5"/>
        <v>322</v>
      </c>
      <c r="L33" s="48">
        <f t="shared" si="6"/>
        <v>3</v>
      </c>
      <c r="M33" s="52"/>
      <c r="O33" s="182"/>
      <c r="P33" s="49" t="s">
        <v>67</v>
      </c>
      <c r="Q33" s="65">
        <v>49</v>
      </c>
      <c r="R33" s="67">
        <v>50</v>
      </c>
      <c r="S33" s="67"/>
      <c r="T33" s="67"/>
      <c r="U33" s="67">
        <v>52</v>
      </c>
      <c r="V33" s="63">
        <v>51</v>
      </c>
      <c r="W33" s="51">
        <f t="shared" si="7"/>
        <v>202</v>
      </c>
      <c r="X33" s="48">
        <f t="shared" si="8"/>
        <v>3</v>
      </c>
      <c r="Y33" s="52"/>
    </row>
    <row r="34" spans="3:25" ht="18.75" customHeight="1" x14ac:dyDescent="0.25">
      <c r="C34" s="182"/>
      <c r="D34" s="49" t="s">
        <v>66</v>
      </c>
      <c r="E34" s="65">
        <v>68</v>
      </c>
      <c r="F34" s="67">
        <v>84</v>
      </c>
      <c r="G34" s="67"/>
      <c r="H34" s="67"/>
      <c r="I34" s="67">
        <v>82</v>
      </c>
      <c r="J34" s="63">
        <v>76</v>
      </c>
      <c r="K34" s="51">
        <f t="shared" si="5"/>
        <v>310</v>
      </c>
      <c r="L34" s="48">
        <f t="shared" si="6"/>
        <v>4</v>
      </c>
      <c r="M34" s="52"/>
      <c r="O34" s="182"/>
      <c r="P34" s="49" t="s">
        <v>31</v>
      </c>
      <c r="Q34" s="65">
        <v>51</v>
      </c>
      <c r="R34" s="67">
        <v>48</v>
      </c>
      <c r="S34" s="67"/>
      <c r="T34" s="67"/>
      <c r="U34" s="67">
        <v>50</v>
      </c>
      <c r="V34" s="63">
        <v>50</v>
      </c>
      <c r="W34" s="51">
        <f t="shared" si="7"/>
        <v>199</v>
      </c>
      <c r="X34" s="48">
        <f t="shared" si="8"/>
        <v>4</v>
      </c>
      <c r="Y34" s="52"/>
    </row>
    <row r="35" spans="3:25" ht="18.75" customHeight="1" x14ac:dyDescent="0.25">
      <c r="C35" s="182"/>
      <c r="D35" s="49" t="s">
        <v>47</v>
      </c>
      <c r="E35" s="65">
        <v>75</v>
      </c>
      <c r="F35" s="67">
        <v>62</v>
      </c>
      <c r="G35" s="67"/>
      <c r="H35" s="67"/>
      <c r="I35" s="67">
        <v>87</v>
      </c>
      <c r="J35" s="63">
        <v>65</v>
      </c>
      <c r="K35" s="51">
        <f t="shared" si="5"/>
        <v>289</v>
      </c>
      <c r="L35" s="48">
        <f t="shared" si="6"/>
        <v>5</v>
      </c>
      <c r="M35" s="52"/>
      <c r="O35" s="182"/>
      <c r="P35" s="49" t="s">
        <v>66</v>
      </c>
      <c r="Q35" s="65">
        <v>46</v>
      </c>
      <c r="R35" s="67">
        <v>50</v>
      </c>
      <c r="S35" s="67"/>
      <c r="T35" s="67"/>
      <c r="U35" s="67">
        <v>50</v>
      </c>
      <c r="V35" s="63">
        <v>48</v>
      </c>
      <c r="W35" s="51">
        <f t="shared" si="7"/>
        <v>194</v>
      </c>
      <c r="X35" s="48">
        <f t="shared" si="8"/>
        <v>5</v>
      </c>
      <c r="Y35" s="52"/>
    </row>
    <row r="36" spans="3:25" ht="18.75" customHeight="1" x14ac:dyDescent="0.25">
      <c r="C36" s="182"/>
      <c r="D36" s="49" t="s">
        <v>71</v>
      </c>
      <c r="E36" s="65">
        <v>56</v>
      </c>
      <c r="F36" s="67">
        <v>64</v>
      </c>
      <c r="G36" s="67"/>
      <c r="H36" s="67"/>
      <c r="I36" s="67">
        <v>66</v>
      </c>
      <c r="J36" s="63">
        <v>53</v>
      </c>
      <c r="K36" s="51">
        <f t="shared" si="5"/>
        <v>239</v>
      </c>
      <c r="L36" s="48">
        <f t="shared" si="6"/>
        <v>6</v>
      </c>
      <c r="M36" s="52"/>
      <c r="O36" s="182"/>
      <c r="P36" s="49" t="s">
        <v>33</v>
      </c>
      <c r="Q36" s="65">
        <v>41</v>
      </c>
      <c r="R36" s="67">
        <v>44</v>
      </c>
      <c r="S36" s="67"/>
      <c r="T36" s="67"/>
      <c r="U36" s="67">
        <v>48</v>
      </c>
      <c r="V36" s="63">
        <v>41</v>
      </c>
      <c r="W36" s="51">
        <f t="shared" si="7"/>
        <v>174</v>
      </c>
      <c r="X36" s="48">
        <f t="shared" si="8"/>
        <v>6</v>
      </c>
      <c r="Y36" s="52"/>
    </row>
    <row r="37" spans="3:25" ht="18.75" customHeight="1" x14ac:dyDescent="0.25">
      <c r="C37" s="182"/>
      <c r="D37" s="49" t="s">
        <v>33</v>
      </c>
      <c r="E37" s="65">
        <v>52</v>
      </c>
      <c r="F37" s="67">
        <v>21</v>
      </c>
      <c r="G37" s="67"/>
      <c r="H37" s="67"/>
      <c r="I37" s="67">
        <v>80</v>
      </c>
      <c r="J37" s="63">
        <v>68</v>
      </c>
      <c r="K37" s="51">
        <f t="shared" si="5"/>
        <v>221</v>
      </c>
      <c r="L37" s="48">
        <f t="shared" si="6"/>
        <v>7</v>
      </c>
      <c r="M37" s="52"/>
      <c r="O37" s="182"/>
      <c r="P37" s="49" t="s">
        <v>47</v>
      </c>
      <c r="Q37" s="65">
        <v>41</v>
      </c>
      <c r="R37" s="67">
        <v>43</v>
      </c>
      <c r="S37" s="67"/>
      <c r="T37" s="67"/>
      <c r="U37" s="67">
        <v>44</v>
      </c>
      <c r="V37" s="63">
        <v>43</v>
      </c>
      <c r="W37" s="51">
        <f t="shared" si="7"/>
        <v>171</v>
      </c>
      <c r="X37" s="48">
        <f t="shared" si="8"/>
        <v>7</v>
      </c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 t="s">
        <v>71</v>
      </c>
      <c r="Q38" s="65">
        <v>32</v>
      </c>
      <c r="R38" s="67">
        <v>39</v>
      </c>
      <c r="S38" s="67"/>
      <c r="T38" s="67"/>
      <c r="U38" s="67">
        <v>40</v>
      </c>
      <c r="V38" s="63">
        <v>38</v>
      </c>
      <c r="W38" s="51">
        <f t="shared" si="7"/>
        <v>149</v>
      </c>
      <c r="X38" s="48">
        <f t="shared" si="8"/>
        <v>8</v>
      </c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/>
      <c r="Q39" s="65"/>
      <c r="R39" s="67"/>
      <c r="S39" s="67"/>
      <c r="T39" s="67"/>
      <c r="U39" s="67"/>
      <c r="V39" s="63"/>
      <c r="W39" s="51"/>
      <c r="X39" s="48"/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P31:X41">
    <sortCondition descending="1" ref="W31:W41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3" workbookViewId="0">
      <selection activeCell="G11" sqref="G11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78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11</v>
      </c>
      <c r="F5" s="191" t="s">
        <v>12</v>
      </c>
      <c r="G5" s="191" t="s">
        <v>16</v>
      </c>
      <c r="H5" s="191" t="s">
        <v>15</v>
      </c>
      <c r="I5" s="191" t="s">
        <v>13</v>
      </c>
      <c r="J5" s="193" t="s">
        <v>14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12</v>
      </c>
      <c r="R5" s="191" t="s">
        <v>16</v>
      </c>
      <c r="S5" s="191" t="s">
        <v>15</v>
      </c>
      <c r="T5" s="191" t="s">
        <v>13</v>
      </c>
      <c r="U5" s="191" t="s">
        <v>14</v>
      </c>
      <c r="V5" s="193" t="s">
        <v>72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50" t="s">
        <v>70</v>
      </c>
      <c r="E7" s="65">
        <v>69</v>
      </c>
      <c r="F7" s="67">
        <v>70</v>
      </c>
      <c r="G7" s="67">
        <v>75</v>
      </c>
      <c r="H7" s="67">
        <v>74</v>
      </c>
      <c r="I7" s="67">
        <v>73</v>
      </c>
      <c r="J7" s="63">
        <v>71</v>
      </c>
      <c r="K7" s="51">
        <f>SUM(E7:J7)</f>
        <v>432</v>
      </c>
      <c r="L7" s="48">
        <f t="shared" ref="L7:L17" si="0">IF(K7=0,0,RANK(K7,K$7:K$26))</f>
        <v>1</v>
      </c>
      <c r="M7" s="52"/>
      <c r="O7" s="182" t="s">
        <v>6</v>
      </c>
      <c r="P7" s="50" t="s">
        <v>70</v>
      </c>
      <c r="Q7" s="65">
        <v>67</v>
      </c>
      <c r="R7" s="67">
        <v>71</v>
      </c>
      <c r="S7" s="67">
        <v>74</v>
      </c>
      <c r="T7" s="67">
        <v>70</v>
      </c>
      <c r="U7" s="67">
        <v>74</v>
      </c>
      <c r="V7" s="63">
        <v>71</v>
      </c>
      <c r="W7" s="51">
        <f>SUM(Q7:V7)</f>
        <v>427</v>
      </c>
      <c r="X7" s="48">
        <f t="shared" ref="X7:X18" si="1">IF(W7=0,0,RANK(W7,W$7:W$26))</f>
        <v>1</v>
      </c>
      <c r="Y7" s="52"/>
    </row>
    <row r="8" spans="3:25" ht="18.75" customHeight="1" x14ac:dyDescent="0.25">
      <c r="C8" s="182"/>
      <c r="D8" s="49" t="s">
        <v>37</v>
      </c>
      <c r="E8" s="65">
        <v>73</v>
      </c>
      <c r="F8" s="67">
        <v>70</v>
      </c>
      <c r="G8" s="67">
        <v>73</v>
      </c>
      <c r="H8" s="67">
        <v>73</v>
      </c>
      <c r="I8" s="67">
        <v>71</v>
      </c>
      <c r="J8" s="63">
        <v>69</v>
      </c>
      <c r="K8" s="51">
        <f>SUM(E8:J8)</f>
        <v>429</v>
      </c>
      <c r="L8" s="48">
        <f t="shared" si="0"/>
        <v>2</v>
      </c>
      <c r="M8" s="52"/>
      <c r="O8" s="182"/>
      <c r="P8" s="49" t="s">
        <v>64</v>
      </c>
      <c r="Q8" s="65">
        <v>58</v>
      </c>
      <c r="R8" s="67">
        <v>73</v>
      </c>
      <c r="S8" s="67">
        <v>74</v>
      </c>
      <c r="T8" s="67">
        <v>74</v>
      </c>
      <c r="U8" s="67">
        <v>73</v>
      </c>
      <c r="V8" s="63">
        <v>71</v>
      </c>
      <c r="W8" s="51">
        <v>423.4</v>
      </c>
      <c r="X8" s="48">
        <f t="shared" si="1"/>
        <v>2</v>
      </c>
      <c r="Y8" s="52"/>
    </row>
    <row r="9" spans="3:25" ht="18.75" customHeight="1" x14ac:dyDescent="0.25">
      <c r="C9" s="182"/>
      <c r="D9" s="49" t="s">
        <v>36</v>
      </c>
      <c r="E9" s="65">
        <v>71</v>
      </c>
      <c r="F9" s="67">
        <v>72</v>
      </c>
      <c r="G9" s="67">
        <v>75</v>
      </c>
      <c r="H9" s="67">
        <v>75</v>
      </c>
      <c r="I9" s="67">
        <v>67</v>
      </c>
      <c r="J9" s="63">
        <v>64</v>
      </c>
      <c r="K9" s="51">
        <f>SUM(E9:J9)</f>
        <v>424</v>
      </c>
      <c r="L9" s="48">
        <f t="shared" si="0"/>
        <v>3</v>
      </c>
      <c r="M9" s="52"/>
      <c r="O9" s="182"/>
      <c r="P9" s="49" t="s">
        <v>36</v>
      </c>
      <c r="Q9" s="65">
        <v>71</v>
      </c>
      <c r="R9" s="67">
        <v>64</v>
      </c>
      <c r="S9" s="67">
        <v>74</v>
      </c>
      <c r="T9" s="67">
        <v>73</v>
      </c>
      <c r="U9" s="67">
        <v>71</v>
      </c>
      <c r="V9" s="63">
        <v>70</v>
      </c>
      <c r="W9" s="51">
        <v>423.3</v>
      </c>
      <c r="X9" s="48">
        <f t="shared" si="1"/>
        <v>3</v>
      </c>
      <c r="Y9" s="52"/>
    </row>
    <row r="10" spans="3:25" ht="18.75" customHeight="1" x14ac:dyDescent="0.25">
      <c r="C10" s="182"/>
      <c r="D10" s="49" t="s">
        <v>35</v>
      </c>
      <c r="E10" s="65">
        <v>67</v>
      </c>
      <c r="F10" s="67">
        <v>70</v>
      </c>
      <c r="G10" s="67">
        <v>74</v>
      </c>
      <c r="H10" s="67">
        <v>74</v>
      </c>
      <c r="I10" s="67">
        <v>69</v>
      </c>
      <c r="J10" s="63">
        <v>67</v>
      </c>
      <c r="K10" s="51">
        <v>421.35</v>
      </c>
      <c r="L10" s="48">
        <f t="shared" si="0"/>
        <v>4</v>
      </c>
      <c r="M10" s="52"/>
      <c r="O10" s="182"/>
      <c r="P10" s="49" t="s">
        <v>44</v>
      </c>
      <c r="Q10" s="65">
        <v>67</v>
      </c>
      <c r="R10" s="67">
        <v>68</v>
      </c>
      <c r="S10" s="67">
        <v>72</v>
      </c>
      <c r="T10" s="67">
        <v>74</v>
      </c>
      <c r="U10" s="67">
        <v>73</v>
      </c>
      <c r="V10" s="63">
        <v>69</v>
      </c>
      <c r="W10" s="51">
        <v>423.09</v>
      </c>
      <c r="X10" s="48">
        <f t="shared" si="1"/>
        <v>4</v>
      </c>
      <c r="Y10" s="52"/>
    </row>
    <row r="11" spans="3:25" ht="18.75" customHeight="1" x14ac:dyDescent="0.25">
      <c r="C11" s="182"/>
      <c r="D11" s="49" t="s">
        <v>39</v>
      </c>
      <c r="E11" s="65">
        <v>67</v>
      </c>
      <c r="F11" s="67">
        <v>69</v>
      </c>
      <c r="G11" s="67">
        <v>73</v>
      </c>
      <c r="H11" s="67">
        <v>73</v>
      </c>
      <c r="I11" s="67">
        <v>74</v>
      </c>
      <c r="J11" s="63">
        <v>65</v>
      </c>
      <c r="K11" s="51">
        <v>421.29</v>
      </c>
      <c r="L11" s="48">
        <f t="shared" si="0"/>
        <v>5</v>
      </c>
      <c r="M11" s="52"/>
      <c r="O11" s="182"/>
      <c r="P11" s="49" t="s">
        <v>35</v>
      </c>
      <c r="Q11" s="65">
        <v>65</v>
      </c>
      <c r="R11" s="67">
        <v>68</v>
      </c>
      <c r="S11" s="67">
        <v>72</v>
      </c>
      <c r="T11" s="67">
        <v>72</v>
      </c>
      <c r="U11" s="67">
        <v>70</v>
      </c>
      <c r="V11" s="63">
        <v>67</v>
      </c>
      <c r="W11" s="51">
        <v>414.38</v>
      </c>
      <c r="X11" s="48">
        <f t="shared" si="1"/>
        <v>5</v>
      </c>
      <c r="Y11" s="52"/>
    </row>
    <row r="12" spans="3:25" ht="18.75" customHeight="1" x14ac:dyDescent="0.25">
      <c r="C12" s="182"/>
      <c r="D12" s="49" t="s">
        <v>44</v>
      </c>
      <c r="E12" s="65">
        <v>64</v>
      </c>
      <c r="F12" s="67">
        <v>72</v>
      </c>
      <c r="G12" s="67">
        <v>73</v>
      </c>
      <c r="H12" s="67">
        <v>72</v>
      </c>
      <c r="I12" s="67">
        <v>68</v>
      </c>
      <c r="J12" s="63">
        <v>66</v>
      </c>
      <c r="K12" s="51">
        <f t="shared" ref="K12:K17" si="2">SUM(E12:J12)</f>
        <v>415</v>
      </c>
      <c r="L12" s="48">
        <f t="shared" si="0"/>
        <v>6</v>
      </c>
      <c r="M12" s="52"/>
      <c r="O12" s="182"/>
      <c r="P12" s="49" t="s">
        <v>41</v>
      </c>
      <c r="Q12" s="65">
        <v>63</v>
      </c>
      <c r="R12" s="67">
        <v>68</v>
      </c>
      <c r="S12" s="67">
        <v>72</v>
      </c>
      <c r="T12" s="67">
        <v>74</v>
      </c>
      <c r="U12" s="67">
        <v>71</v>
      </c>
      <c r="V12" s="63">
        <v>66</v>
      </c>
      <c r="W12" s="51">
        <v>414.33</v>
      </c>
      <c r="X12" s="48">
        <f t="shared" si="1"/>
        <v>6</v>
      </c>
      <c r="Y12" s="52"/>
    </row>
    <row r="13" spans="3:25" ht="18.75" customHeight="1" x14ac:dyDescent="0.25">
      <c r="C13" s="182"/>
      <c r="D13" s="49" t="s">
        <v>64</v>
      </c>
      <c r="E13" s="65">
        <v>65</v>
      </c>
      <c r="F13" s="67">
        <v>69</v>
      </c>
      <c r="G13" s="67">
        <v>69</v>
      </c>
      <c r="H13" s="67">
        <v>72</v>
      </c>
      <c r="I13" s="67">
        <v>70</v>
      </c>
      <c r="J13" s="63">
        <v>54</v>
      </c>
      <c r="K13" s="51">
        <f t="shared" si="2"/>
        <v>399</v>
      </c>
      <c r="L13" s="48">
        <f t="shared" si="0"/>
        <v>7</v>
      </c>
      <c r="M13" s="52"/>
      <c r="O13" s="182"/>
      <c r="P13" s="49" t="s">
        <v>39</v>
      </c>
      <c r="Q13" s="65">
        <v>61</v>
      </c>
      <c r="R13" s="67">
        <v>67</v>
      </c>
      <c r="S13" s="67">
        <v>74</v>
      </c>
      <c r="T13" s="67">
        <v>74</v>
      </c>
      <c r="U13" s="67">
        <v>69</v>
      </c>
      <c r="V13" s="63">
        <v>68</v>
      </c>
      <c r="W13" s="51">
        <f t="shared" ref="W13:W18" si="3">SUM(Q13:V13)</f>
        <v>413</v>
      </c>
      <c r="X13" s="48">
        <f t="shared" si="1"/>
        <v>7</v>
      </c>
      <c r="Y13" s="52"/>
    </row>
    <row r="14" spans="3:25" ht="18.75" customHeight="1" x14ac:dyDescent="0.25">
      <c r="C14" s="182"/>
      <c r="D14" s="49" t="s">
        <v>52</v>
      </c>
      <c r="E14" s="65">
        <v>61</v>
      </c>
      <c r="F14" s="67">
        <v>67</v>
      </c>
      <c r="G14" s="67">
        <v>70</v>
      </c>
      <c r="H14" s="67">
        <v>72</v>
      </c>
      <c r="I14" s="67">
        <v>64</v>
      </c>
      <c r="J14" s="63">
        <v>61</v>
      </c>
      <c r="K14" s="51">
        <f t="shared" si="2"/>
        <v>395</v>
      </c>
      <c r="L14" s="48">
        <f t="shared" si="0"/>
        <v>8</v>
      </c>
      <c r="M14" s="52"/>
      <c r="O14" s="182"/>
      <c r="P14" s="49" t="s">
        <v>40</v>
      </c>
      <c r="Q14" s="65">
        <v>65</v>
      </c>
      <c r="R14" s="67">
        <v>69</v>
      </c>
      <c r="S14" s="67">
        <v>70</v>
      </c>
      <c r="T14" s="67">
        <v>75</v>
      </c>
      <c r="U14" s="67">
        <v>67</v>
      </c>
      <c r="V14" s="63">
        <v>61</v>
      </c>
      <c r="W14" s="51">
        <f t="shared" si="3"/>
        <v>407</v>
      </c>
      <c r="X14" s="48">
        <f t="shared" si="1"/>
        <v>8</v>
      </c>
      <c r="Y14" s="52"/>
    </row>
    <row r="15" spans="3:25" ht="18.75" customHeight="1" x14ac:dyDescent="0.25">
      <c r="C15" s="182"/>
      <c r="D15" s="49" t="s">
        <v>77</v>
      </c>
      <c r="E15" s="65">
        <v>64</v>
      </c>
      <c r="F15" s="67">
        <v>67</v>
      </c>
      <c r="G15" s="67">
        <v>68</v>
      </c>
      <c r="H15" s="67">
        <v>60</v>
      </c>
      <c r="I15" s="67">
        <v>68</v>
      </c>
      <c r="J15" s="63">
        <v>62</v>
      </c>
      <c r="K15" s="51">
        <f t="shared" si="2"/>
        <v>389</v>
      </c>
      <c r="L15" s="48">
        <f t="shared" si="0"/>
        <v>9</v>
      </c>
      <c r="M15" s="52"/>
      <c r="O15" s="182"/>
      <c r="P15" s="49" t="s">
        <v>37</v>
      </c>
      <c r="Q15" s="65">
        <v>57</v>
      </c>
      <c r="R15" s="67">
        <v>63</v>
      </c>
      <c r="S15" s="67">
        <v>70</v>
      </c>
      <c r="T15" s="67">
        <v>70</v>
      </c>
      <c r="U15" s="67">
        <v>67</v>
      </c>
      <c r="V15" s="63">
        <v>62</v>
      </c>
      <c r="W15" s="51">
        <f t="shared" si="3"/>
        <v>389</v>
      </c>
      <c r="X15" s="48">
        <f t="shared" si="1"/>
        <v>9</v>
      </c>
      <c r="Y15" s="52"/>
    </row>
    <row r="16" spans="3:25" ht="18.75" customHeight="1" x14ac:dyDescent="0.25">
      <c r="C16" s="182"/>
      <c r="D16" s="49" t="s">
        <v>41</v>
      </c>
      <c r="E16" s="65">
        <v>59</v>
      </c>
      <c r="F16" s="67">
        <v>67</v>
      </c>
      <c r="G16" s="67">
        <v>68</v>
      </c>
      <c r="H16" s="67">
        <v>69</v>
      </c>
      <c r="I16" s="67">
        <v>57</v>
      </c>
      <c r="J16" s="63">
        <v>66</v>
      </c>
      <c r="K16" s="51">
        <f t="shared" si="2"/>
        <v>386</v>
      </c>
      <c r="L16" s="48">
        <f t="shared" si="0"/>
        <v>10</v>
      </c>
      <c r="M16" s="52"/>
      <c r="O16" s="182"/>
      <c r="P16" s="49" t="s">
        <v>77</v>
      </c>
      <c r="Q16" s="65">
        <v>60</v>
      </c>
      <c r="R16" s="67">
        <v>65</v>
      </c>
      <c r="S16" s="67">
        <v>63</v>
      </c>
      <c r="T16" s="67">
        <v>70</v>
      </c>
      <c r="U16" s="67">
        <v>66</v>
      </c>
      <c r="V16" s="63">
        <v>62</v>
      </c>
      <c r="W16" s="51">
        <f t="shared" si="3"/>
        <v>386</v>
      </c>
      <c r="X16" s="48">
        <f t="shared" si="1"/>
        <v>10</v>
      </c>
      <c r="Y16" s="52"/>
    </row>
    <row r="17" spans="3:28" ht="18.75" customHeight="1" x14ac:dyDescent="0.25">
      <c r="C17" s="182"/>
      <c r="D17" s="49" t="s">
        <v>43</v>
      </c>
      <c r="E17" s="65">
        <v>56</v>
      </c>
      <c r="F17" s="67">
        <v>58</v>
      </c>
      <c r="G17" s="67">
        <v>61</v>
      </c>
      <c r="H17" s="67">
        <v>63</v>
      </c>
      <c r="I17" s="67">
        <v>57</v>
      </c>
      <c r="J17" s="63">
        <v>58</v>
      </c>
      <c r="K17" s="51">
        <f t="shared" si="2"/>
        <v>353</v>
      </c>
      <c r="L17" s="48">
        <f t="shared" si="0"/>
        <v>11</v>
      </c>
      <c r="M17" s="52"/>
      <c r="O17" s="182"/>
      <c r="P17" s="49" t="s">
        <v>43</v>
      </c>
      <c r="Q17" s="65">
        <v>60</v>
      </c>
      <c r="R17" s="67">
        <v>60</v>
      </c>
      <c r="S17" s="67">
        <v>62</v>
      </c>
      <c r="T17" s="67">
        <v>63</v>
      </c>
      <c r="U17" s="67">
        <v>62</v>
      </c>
      <c r="V17" s="63">
        <v>63</v>
      </c>
      <c r="W17" s="51">
        <f t="shared" si="3"/>
        <v>370</v>
      </c>
      <c r="X17" s="48">
        <f t="shared" si="1"/>
        <v>11</v>
      </c>
      <c r="Y17" s="52"/>
    </row>
    <row r="18" spans="3:28" ht="18.75" customHeight="1" x14ac:dyDescent="0.25">
      <c r="C18" s="182"/>
      <c r="D18" s="49"/>
      <c r="E18" s="65"/>
      <c r="F18" s="67"/>
      <c r="G18" s="67"/>
      <c r="H18" s="67"/>
      <c r="I18" s="67"/>
      <c r="J18" s="63"/>
      <c r="K18" s="51"/>
      <c r="L18" s="48"/>
      <c r="M18" s="52"/>
      <c r="O18" s="182"/>
      <c r="P18" s="49" t="s">
        <v>52</v>
      </c>
      <c r="Q18" s="65">
        <v>58</v>
      </c>
      <c r="R18" s="67">
        <v>55</v>
      </c>
      <c r="S18" s="67">
        <v>61</v>
      </c>
      <c r="T18" s="67">
        <v>62</v>
      </c>
      <c r="U18" s="67">
        <v>61</v>
      </c>
      <c r="V18" s="63">
        <v>59</v>
      </c>
      <c r="W18" s="51">
        <f t="shared" si="3"/>
        <v>356</v>
      </c>
      <c r="X18" s="48">
        <f t="shared" si="1"/>
        <v>12</v>
      </c>
      <c r="Y18" s="52"/>
    </row>
    <row r="19" spans="3:28" ht="18.75" customHeight="1" x14ac:dyDescent="0.25">
      <c r="C19" s="182"/>
      <c r="D19" s="49"/>
      <c r="E19" s="65"/>
      <c r="F19" s="67"/>
      <c r="G19" s="67"/>
      <c r="H19" s="67"/>
      <c r="I19" s="67"/>
      <c r="J19" s="63"/>
      <c r="K19" s="51"/>
      <c r="L19" s="48"/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/>
      <c r="E20" s="65"/>
      <c r="F20" s="67"/>
      <c r="G20" s="67"/>
      <c r="H20" s="67"/>
      <c r="I20" s="67"/>
      <c r="J20" s="63"/>
      <c r="K20" s="51"/>
      <c r="L20" s="48"/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/>
      <c r="E21" s="65"/>
      <c r="F21" s="67"/>
      <c r="G21" s="67"/>
      <c r="H21" s="67"/>
      <c r="I21" s="67"/>
      <c r="J21" s="63"/>
      <c r="K21" s="51"/>
      <c r="L21" s="48"/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/>
      <c r="E22" s="65"/>
      <c r="F22" s="67"/>
      <c r="G22" s="67"/>
      <c r="H22" s="67"/>
      <c r="I22" s="67"/>
      <c r="J22" s="63"/>
      <c r="K22" s="51"/>
      <c r="L22" s="48"/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/>
      <c r="L23" s="48"/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11</v>
      </c>
      <c r="F30" s="70" t="s">
        <v>79</v>
      </c>
      <c r="G30" s="70" t="s">
        <v>16</v>
      </c>
      <c r="H30" s="70" t="s">
        <v>15</v>
      </c>
      <c r="I30" s="70" t="s">
        <v>13</v>
      </c>
      <c r="J30" s="71" t="s">
        <v>14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12</v>
      </c>
      <c r="R30" s="70" t="s">
        <v>16</v>
      </c>
      <c r="S30" s="70" t="s">
        <v>15</v>
      </c>
      <c r="T30" s="70" t="s">
        <v>13</v>
      </c>
      <c r="U30" s="70" t="s">
        <v>14</v>
      </c>
      <c r="V30" s="71" t="s">
        <v>72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65</v>
      </c>
      <c r="E31" s="65">
        <v>63</v>
      </c>
      <c r="F31" s="67">
        <v>70</v>
      </c>
      <c r="G31" s="67">
        <v>72</v>
      </c>
      <c r="H31" s="67">
        <v>67</v>
      </c>
      <c r="I31" s="67">
        <v>70</v>
      </c>
      <c r="J31" s="63">
        <v>62</v>
      </c>
      <c r="K31" s="51">
        <f t="shared" ref="K31:K37" si="4">SUM(E31:J31)</f>
        <v>404</v>
      </c>
      <c r="L31" s="48">
        <f t="shared" ref="L31:L37" si="5">IF(K31=0,0,RANK(K31,K$31:K$50))</f>
        <v>1</v>
      </c>
      <c r="M31" s="52"/>
      <c r="O31" s="182" t="s">
        <v>17</v>
      </c>
      <c r="P31" s="50" t="s">
        <v>65</v>
      </c>
      <c r="Q31" s="65">
        <v>63</v>
      </c>
      <c r="R31" s="67">
        <v>69</v>
      </c>
      <c r="S31" s="67">
        <v>71</v>
      </c>
      <c r="T31" s="67">
        <v>72</v>
      </c>
      <c r="U31" s="67">
        <v>70</v>
      </c>
      <c r="V31" s="63">
        <v>62</v>
      </c>
      <c r="W31" s="51">
        <f t="shared" ref="W31:W40" si="6">SUM(Q31:V31)</f>
        <v>407</v>
      </c>
      <c r="X31" s="48">
        <f t="shared" ref="X31:X40" si="7">IF(W31=0,0,RANK(W31,W$31:W$50))</f>
        <v>1</v>
      </c>
      <c r="Y31" s="52"/>
    </row>
    <row r="32" spans="3:28" ht="18.75" customHeight="1" x14ac:dyDescent="0.25">
      <c r="C32" s="182"/>
      <c r="D32" s="49" t="s">
        <v>29</v>
      </c>
      <c r="E32" s="65">
        <v>60</v>
      </c>
      <c r="F32" s="67">
        <v>66</v>
      </c>
      <c r="G32" s="67">
        <v>70</v>
      </c>
      <c r="H32" s="67">
        <v>72</v>
      </c>
      <c r="I32" s="67">
        <v>65</v>
      </c>
      <c r="J32" s="63">
        <v>59</v>
      </c>
      <c r="K32" s="51">
        <f t="shared" si="4"/>
        <v>392</v>
      </c>
      <c r="L32" s="48">
        <f t="shared" si="5"/>
        <v>2</v>
      </c>
      <c r="M32" s="52"/>
      <c r="O32" s="182"/>
      <c r="P32" s="49" t="s">
        <v>29</v>
      </c>
      <c r="Q32" s="65">
        <v>65</v>
      </c>
      <c r="R32" s="67">
        <v>64</v>
      </c>
      <c r="S32" s="67">
        <v>68</v>
      </c>
      <c r="T32" s="67">
        <v>69</v>
      </c>
      <c r="U32" s="67">
        <v>63</v>
      </c>
      <c r="V32" s="63">
        <v>64</v>
      </c>
      <c r="W32" s="51">
        <f t="shared" si="6"/>
        <v>393</v>
      </c>
      <c r="X32" s="48">
        <f t="shared" si="7"/>
        <v>2</v>
      </c>
      <c r="Y32" s="52"/>
    </row>
    <row r="33" spans="3:25" ht="18.75" customHeight="1" x14ac:dyDescent="0.25">
      <c r="C33" s="182"/>
      <c r="D33" s="49" t="s">
        <v>31</v>
      </c>
      <c r="E33" s="65">
        <v>55</v>
      </c>
      <c r="F33" s="67">
        <v>63</v>
      </c>
      <c r="G33" s="67">
        <v>69</v>
      </c>
      <c r="H33" s="67">
        <v>69</v>
      </c>
      <c r="I33" s="67">
        <v>66</v>
      </c>
      <c r="J33" s="63">
        <v>60</v>
      </c>
      <c r="K33" s="51">
        <f t="shared" si="4"/>
        <v>382</v>
      </c>
      <c r="L33" s="48">
        <f t="shared" si="5"/>
        <v>3</v>
      </c>
      <c r="M33" s="52"/>
      <c r="O33" s="182"/>
      <c r="P33" s="49" t="s">
        <v>73</v>
      </c>
      <c r="Q33" s="65">
        <v>67</v>
      </c>
      <c r="R33" s="67">
        <v>65</v>
      </c>
      <c r="S33" s="67">
        <v>68</v>
      </c>
      <c r="T33" s="67">
        <v>66</v>
      </c>
      <c r="U33" s="67">
        <v>62</v>
      </c>
      <c r="V33" s="63">
        <v>64</v>
      </c>
      <c r="W33" s="51">
        <f t="shared" si="6"/>
        <v>392</v>
      </c>
      <c r="X33" s="48">
        <f t="shared" si="7"/>
        <v>3</v>
      </c>
      <c r="Y33" s="52"/>
    </row>
    <row r="34" spans="3:25" ht="18.75" customHeight="1" x14ac:dyDescent="0.25">
      <c r="C34" s="182"/>
      <c r="D34" s="49" t="s">
        <v>73</v>
      </c>
      <c r="E34" s="65">
        <v>51</v>
      </c>
      <c r="F34" s="67">
        <v>63</v>
      </c>
      <c r="G34" s="67">
        <v>63</v>
      </c>
      <c r="H34" s="67">
        <v>66</v>
      </c>
      <c r="I34" s="67">
        <v>66</v>
      </c>
      <c r="J34" s="63">
        <v>58</v>
      </c>
      <c r="K34" s="51">
        <f t="shared" si="4"/>
        <v>367</v>
      </c>
      <c r="L34" s="48">
        <f t="shared" si="5"/>
        <v>4</v>
      </c>
      <c r="M34" s="52"/>
      <c r="O34" s="182"/>
      <c r="P34" s="49" t="s">
        <v>67</v>
      </c>
      <c r="Q34" s="65">
        <v>60</v>
      </c>
      <c r="R34" s="67">
        <v>64</v>
      </c>
      <c r="S34" s="67">
        <v>64</v>
      </c>
      <c r="T34" s="67">
        <v>61</v>
      </c>
      <c r="U34" s="67">
        <v>60</v>
      </c>
      <c r="V34" s="63">
        <v>59</v>
      </c>
      <c r="W34" s="51">
        <f t="shared" si="6"/>
        <v>368</v>
      </c>
      <c r="X34" s="48">
        <f t="shared" si="7"/>
        <v>4</v>
      </c>
      <c r="Y34" s="52"/>
    </row>
    <row r="35" spans="3:25" ht="18.75" customHeight="1" x14ac:dyDescent="0.25">
      <c r="C35" s="182"/>
      <c r="D35" s="49" t="s">
        <v>30</v>
      </c>
      <c r="E35" s="65">
        <v>55</v>
      </c>
      <c r="F35" s="67">
        <v>53</v>
      </c>
      <c r="G35" s="67">
        <v>53</v>
      </c>
      <c r="H35" s="67">
        <v>47</v>
      </c>
      <c r="I35" s="67">
        <v>49</v>
      </c>
      <c r="J35" s="63">
        <v>47</v>
      </c>
      <c r="K35" s="51">
        <f t="shared" si="4"/>
        <v>304</v>
      </c>
      <c r="L35" s="48">
        <f t="shared" si="5"/>
        <v>5</v>
      </c>
      <c r="M35" s="52"/>
      <c r="O35" s="182"/>
      <c r="P35" s="49" t="s">
        <v>66</v>
      </c>
      <c r="Q35" s="65">
        <v>58</v>
      </c>
      <c r="R35" s="67">
        <v>62</v>
      </c>
      <c r="S35" s="67">
        <v>61</v>
      </c>
      <c r="T35" s="67">
        <v>64</v>
      </c>
      <c r="U35" s="67">
        <v>63</v>
      </c>
      <c r="V35" s="63">
        <v>59</v>
      </c>
      <c r="W35" s="51">
        <f t="shared" si="6"/>
        <v>367</v>
      </c>
      <c r="X35" s="48">
        <f t="shared" si="7"/>
        <v>5</v>
      </c>
      <c r="Y35" s="52"/>
    </row>
    <row r="36" spans="3:25" ht="18.75" customHeight="1" x14ac:dyDescent="0.25">
      <c r="C36" s="182"/>
      <c r="D36" s="49" t="s">
        <v>33</v>
      </c>
      <c r="E36" s="65">
        <v>51</v>
      </c>
      <c r="F36" s="67">
        <v>50</v>
      </c>
      <c r="G36" s="67">
        <v>52</v>
      </c>
      <c r="H36" s="67">
        <v>50</v>
      </c>
      <c r="I36" s="67">
        <v>54</v>
      </c>
      <c r="J36" s="63">
        <v>46</v>
      </c>
      <c r="K36" s="51">
        <f t="shared" si="4"/>
        <v>303</v>
      </c>
      <c r="L36" s="48">
        <f t="shared" si="5"/>
        <v>6</v>
      </c>
      <c r="M36" s="52"/>
      <c r="O36" s="182"/>
      <c r="P36" s="49" t="s">
        <v>74</v>
      </c>
      <c r="Q36" s="65">
        <v>54</v>
      </c>
      <c r="R36" s="67">
        <v>56</v>
      </c>
      <c r="S36" s="67">
        <v>63</v>
      </c>
      <c r="T36" s="67">
        <v>66</v>
      </c>
      <c r="U36" s="67">
        <v>63</v>
      </c>
      <c r="V36" s="63">
        <v>61</v>
      </c>
      <c r="W36" s="51">
        <f t="shared" si="6"/>
        <v>363</v>
      </c>
      <c r="X36" s="48">
        <f t="shared" si="7"/>
        <v>6</v>
      </c>
      <c r="Y36" s="52"/>
    </row>
    <row r="37" spans="3:25" ht="18.75" customHeight="1" x14ac:dyDescent="0.25">
      <c r="C37" s="182"/>
      <c r="D37" s="49" t="s">
        <v>75</v>
      </c>
      <c r="E37" s="65">
        <v>42</v>
      </c>
      <c r="F37" s="67">
        <v>43</v>
      </c>
      <c r="G37" s="67">
        <v>48</v>
      </c>
      <c r="H37" s="67">
        <v>48</v>
      </c>
      <c r="I37" s="67">
        <v>42</v>
      </c>
      <c r="J37" s="63">
        <v>42</v>
      </c>
      <c r="K37" s="51">
        <f t="shared" si="4"/>
        <v>265</v>
      </c>
      <c r="L37" s="48">
        <f t="shared" si="5"/>
        <v>7</v>
      </c>
      <c r="M37" s="52"/>
      <c r="O37" s="182"/>
      <c r="P37" s="49" t="s">
        <v>30</v>
      </c>
      <c r="Q37" s="65">
        <v>51</v>
      </c>
      <c r="R37" s="67">
        <v>53</v>
      </c>
      <c r="S37" s="67">
        <v>52</v>
      </c>
      <c r="T37" s="67">
        <v>56</v>
      </c>
      <c r="U37" s="67">
        <v>58</v>
      </c>
      <c r="V37" s="63">
        <v>52</v>
      </c>
      <c r="W37" s="51">
        <f t="shared" si="6"/>
        <v>322</v>
      </c>
      <c r="X37" s="48">
        <f t="shared" si="7"/>
        <v>7</v>
      </c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 t="s">
        <v>31</v>
      </c>
      <c r="Q38" s="65">
        <v>50</v>
      </c>
      <c r="R38" s="67">
        <v>52</v>
      </c>
      <c r="S38" s="67">
        <v>57</v>
      </c>
      <c r="T38" s="67">
        <v>55</v>
      </c>
      <c r="U38" s="67">
        <v>51</v>
      </c>
      <c r="V38" s="63">
        <v>52</v>
      </c>
      <c r="W38" s="51">
        <f t="shared" si="6"/>
        <v>317</v>
      </c>
      <c r="X38" s="48">
        <f t="shared" si="7"/>
        <v>8</v>
      </c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 t="s">
        <v>75</v>
      </c>
      <c r="Q39" s="65">
        <v>49</v>
      </c>
      <c r="R39" s="67">
        <v>47</v>
      </c>
      <c r="S39" s="67">
        <v>48</v>
      </c>
      <c r="T39" s="67">
        <v>45</v>
      </c>
      <c r="U39" s="67">
        <v>38</v>
      </c>
      <c r="V39" s="63">
        <v>34</v>
      </c>
      <c r="W39" s="51">
        <f t="shared" si="6"/>
        <v>261</v>
      </c>
      <c r="X39" s="48">
        <f t="shared" si="7"/>
        <v>9</v>
      </c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 t="s">
        <v>33</v>
      </c>
      <c r="Q40" s="65">
        <v>41</v>
      </c>
      <c r="R40" s="67">
        <v>44</v>
      </c>
      <c r="S40" s="67">
        <v>43</v>
      </c>
      <c r="T40" s="67">
        <v>45</v>
      </c>
      <c r="U40" s="67">
        <v>45</v>
      </c>
      <c r="V40" s="63">
        <v>42</v>
      </c>
      <c r="W40" s="51">
        <f t="shared" si="6"/>
        <v>260</v>
      </c>
      <c r="X40" s="48">
        <f t="shared" si="7"/>
        <v>10</v>
      </c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D7:L20">
    <sortCondition descending="1" ref="K7:K20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D23" sqref="AD23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80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14</v>
      </c>
      <c r="F5" s="191" t="s">
        <v>13</v>
      </c>
      <c r="G5" s="191" t="s">
        <v>15</v>
      </c>
      <c r="H5" s="191" t="s">
        <v>16</v>
      </c>
      <c r="I5" s="191" t="s">
        <v>12</v>
      </c>
      <c r="J5" s="193" t="s">
        <v>11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14</v>
      </c>
      <c r="R5" s="191" t="s">
        <v>13</v>
      </c>
      <c r="S5" s="191" t="s">
        <v>15</v>
      </c>
      <c r="T5" s="191" t="s">
        <v>16</v>
      </c>
      <c r="U5" s="191" t="s">
        <v>12</v>
      </c>
      <c r="V5" s="193" t="s">
        <v>11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130" t="s">
        <v>44</v>
      </c>
      <c r="E7" s="131">
        <v>86</v>
      </c>
      <c r="F7" s="132">
        <v>87</v>
      </c>
      <c r="G7" s="132"/>
      <c r="H7" s="132"/>
      <c r="I7" s="132">
        <v>86</v>
      </c>
      <c r="J7" s="133">
        <v>80</v>
      </c>
      <c r="K7" s="134">
        <f>SUM(E7:J7)</f>
        <v>339</v>
      </c>
      <c r="L7" s="135">
        <f t="shared" ref="L7:L15" si="0">IF(K7=0,0,RANK(K7,K$7:K$26))</f>
        <v>1</v>
      </c>
      <c r="M7" s="52"/>
      <c r="O7" s="182" t="s">
        <v>6</v>
      </c>
      <c r="P7" s="50" t="s">
        <v>44</v>
      </c>
      <c r="Q7" s="65">
        <v>70</v>
      </c>
      <c r="R7" s="67">
        <v>71</v>
      </c>
      <c r="S7" s="67"/>
      <c r="T7" s="67"/>
      <c r="U7" s="67">
        <v>72</v>
      </c>
      <c r="V7" s="63">
        <v>69</v>
      </c>
      <c r="W7" s="51">
        <f t="shared" ref="W7:W16" si="1">SUM(Q7:V7)</f>
        <v>282</v>
      </c>
      <c r="X7" s="48">
        <f t="shared" ref="X7:X16" si="2">IF(W7=0,0,RANK(W7,W$7:W$26))</f>
        <v>1</v>
      </c>
      <c r="Y7" s="52"/>
    </row>
    <row r="8" spans="3:25" ht="18.75" customHeight="1" x14ac:dyDescent="0.25">
      <c r="C8" s="182"/>
      <c r="D8" s="136" t="s">
        <v>36</v>
      </c>
      <c r="E8" s="131">
        <v>84</v>
      </c>
      <c r="F8" s="132">
        <v>83</v>
      </c>
      <c r="G8" s="132"/>
      <c r="H8" s="132"/>
      <c r="I8" s="132">
        <v>87</v>
      </c>
      <c r="J8" s="133">
        <v>75</v>
      </c>
      <c r="K8" s="134">
        <v>329.18</v>
      </c>
      <c r="L8" s="135">
        <f t="shared" si="0"/>
        <v>2</v>
      </c>
      <c r="M8" s="52"/>
      <c r="O8" s="182"/>
      <c r="P8" s="49" t="s">
        <v>64</v>
      </c>
      <c r="Q8" s="65">
        <v>68</v>
      </c>
      <c r="R8" s="67">
        <v>68</v>
      </c>
      <c r="S8" s="67"/>
      <c r="T8" s="67"/>
      <c r="U8" s="67">
        <v>67</v>
      </c>
      <c r="V8" s="63">
        <v>65</v>
      </c>
      <c r="W8" s="51">
        <f t="shared" si="1"/>
        <v>268</v>
      </c>
      <c r="X8" s="48">
        <f t="shared" si="2"/>
        <v>2</v>
      </c>
      <c r="Y8" s="52"/>
    </row>
    <row r="9" spans="3:25" ht="18.75" customHeight="1" x14ac:dyDescent="0.25">
      <c r="C9" s="182"/>
      <c r="D9" s="136" t="s">
        <v>70</v>
      </c>
      <c r="E9" s="131">
        <v>79</v>
      </c>
      <c r="F9" s="132">
        <v>88</v>
      </c>
      <c r="G9" s="132"/>
      <c r="H9" s="132"/>
      <c r="I9" s="132">
        <v>83</v>
      </c>
      <c r="J9" s="133">
        <v>79</v>
      </c>
      <c r="K9" s="134">
        <v>329.07</v>
      </c>
      <c r="L9" s="135">
        <f t="shared" si="0"/>
        <v>3</v>
      </c>
      <c r="M9" s="52"/>
      <c r="O9" s="182"/>
      <c r="P9" s="49" t="s">
        <v>35</v>
      </c>
      <c r="Q9" s="65">
        <v>63</v>
      </c>
      <c r="R9" s="67">
        <v>69</v>
      </c>
      <c r="S9" s="67"/>
      <c r="T9" s="67"/>
      <c r="U9" s="67">
        <v>67</v>
      </c>
      <c r="V9" s="63">
        <v>64</v>
      </c>
      <c r="W9" s="51">
        <f t="shared" si="1"/>
        <v>263</v>
      </c>
      <c r="X9" s="48">
        <f t="shared" si="2"/>
        <v>3</v>
      </c>
      <c r="Y9" s="52"/>
    </row>
    <row r="10" spans="3:25" ht="18.75" customHeight="1" x14ac:dyDescent="0.25">
      <c r="C10" s="182"/>
      <c r="D10" s="136" t="s">
        <v>82</v>
      </c>
      <c r="E10" s="131">
        <v>81</v>
      </c>
      <c r="F10" s="132">
        <v>88</v>
      </c>
      <c r="G10" s="132"/>
      <c r="H10" s="132"/>
      <c r="I10" s="132">
        <v>77</v>
      </c>
      <c r="J10" s="133">
        <v>70</v>
      </c>
      <c r="K10" s="134">
        <f t="shared" ref="K10:K15" si="3">SUM(E10:J10)</f>
        <v>316</v>
      </c>
      <c r="L10" s="135">
        <f t="shared" si="0"/>
        <v>4</v>
      </c>
      <c r="M10" s="52"/>
      <c r="O10" s="182"/>
      <c r="P10" s="49" t="s">
        <v>70</v>
      </c>
      <c r="Q10" s="65">
        <v>62</v>
      </c>
      <c r="R10" s="67">
        <v>69</v>
      </c>
      <c r="S10" s="67"/>
      <c r="T10" s="67"/>
      <c r="U10" s="67">
        <v>66</v>
      </c>
      <c r="V10" s="63">
        <v>63</v>
      </c>
      <c r="W10" s="51">
        <f t="shared" si="1"/>
        <v>260</v>
      </c>
      <c r="X10" s="48">
        <f t="shared" si="2"/>
        <v>4</v>
      </c>
      <c r="Y10" s="52"/>
    </row>
    <row r="11" spans="3:25" ht="18.75" customHeight="1" x14ac:dyDescent="0.25">
      <c r="C11" s="182"/>
      <c r="D11" s="49" t="s">
        <v>39</v>
      </c>
      <c r="E11" s="65">
        <v>80</v>
      </c>
      <c r="F11" s="67">
        <v>78</v>
      </c>
      <c r="G11" s="67"/>
      <c r="H11" s="67"/>
      <c r="I11" s="67">
        <v>80</v>
      </c>
      <c r="J11" s="63">
        <v>74</v>
      </c>
      <c r="K11" s="51">
        <f t="shared" si="3"/>
        <v>312</v>
      </c>
      <c r="L11" s="48">
        <f t="shared" si="0"/>
        <v>5</v>
      </c>
      <c r="M11" s="52"/>
      <c r="O11" s="182"/>
      <c r="P11" s="49" t="s">
        <v>39</v>
      </c>
      <c r="Q11" s="65">
        <v>64</v>
      </c>
      <c r="R11" s="67">
        <v>66</v>
      </c>
      <c r="S11" s="67"/>
      <c r="T11" s="67"/>
      <c r="U11" s="67">
        <v>64</v>
      </c>
      <c r="V11" s="63">
        <v>63</v>
      </c>
      <c r="W11" s="51">
        <f t="shared" si="1"/>
        <v>257</v>
      </c>
      <c r="X11" s="48">
        <f t="shared" si="2"/>
        <v>5</v>
      </c>
      <c r="Y11" s="52"/>
    </row>
    <row r="12" spans="3:25" ht="18.75" customHeight="1" x14ac:dyDescent="0.25">
      <c r="C12" s="182"/>
      <c r="D12" s="49" t="s">
        <v>83</v>
      </c>
      <c r="E12" s="65">
        <v>76</v>
      </c>
      <c r="F12" s="67">
        <v>79</v>
      </c>
      <c r="G12" s="67"/>
      <c r="H12" s="67"/>
      <c r="I12" s="67">
        <v>69</v>
      </c>
      <c r="J12" s="63">
        <v>71</v>
      </c>
      <c r="K12" s="51">
        <f t="shared" si="3"/>
        <v>295</v>
      </c>
      <c r="L12" s="48">
        <f t="shared" si="0"/>
        <v>6</v>
      </c>
      <c r="M12" s="52"/>
      <c r="O12" s="182"/>
      <c r="P12" s="49" t="s">
        <v>82</v>
      </c>
      <c r="Q12" s="65">
        <v>62</v>
      </c>
      <c r="R12" s="67">
        <v>58</v>
      </c>
      <c r="S12" s="67"/>
      <c r="T12" s="67"/>
      <c r="U12" s="67">
        <v>63</v>
      </c>
      <c r="V12" s="63">
        <v>62</v>
      </c>
      <c r="W12" s="51">
        <f t="shared" si="1"/>
        <v>245</v>
      </c>
      <c r="X12" s="48">
        <f t="shared" si="2"/>
        <v>6</v>
      </c>
      <c r="Y12" s="52"/>
    </row>
    <row r="13" spans="3:25" ht="18.75" customHeight="1" x14ac:dyDescent="0.25">
      <c r="C13" s="182"/>
      <c r="D13" s="49" t="s">
        <v>35</v>
      </c>
      <c r="E13" s="65">
        <v>36</v>
      </c>
      <c r="F13" s="67">
        <v>85</v>
      </c>
      <c r="G13" s="67"/>
      <c r="H13" s="67"/>
      <c r="I13" s="67">
        <v>83</v>
      </c>
      <c r="J13" s="63">
        <v>78</v>
      </c>
      <c r="K13" s="51">
        <f t="shared" si="3"/>
        <v>282</v>
      </c>
      <c r="L13" s="48">
        <f t="shared" si="0"/>
        <v>7</v>
      </c>
      <c r="M13" s="52"/>
      <c r="O13" s="182"/>
      <c r="P13" s="49" t="s">
        <v>36</v>
      </c>
      <c r="Q13" s="65">
        <v>33</v>
      </c>
      <c r="R13" s="67">
        <v>66</v>
      </c>
      <c r="S13" s="67"/>
      <c r="T13" s="67"/>
      <c r="U13" s="67">
        <v>68</v>
      </c>
      <c r="V13" s="63">
        <v>69</v>
      </c>
      <c r="W13" s="51">
        <f t="shared" si="1"/>
        <v>236</v>
      </c>
      <c r="X13" s="48">
        <f t="shared" si="2"/>
        <v>7</v>
      </c>
      <c r="Y13" s="52"/>
    </row>
    <row r="14" spans="3:25" ht="18.75" customHeight="1" x14ac:dyDescent="0.25">
      <c r="C14" s="182"/>
      <c r="D14" s="49" t="s">
        <v>77</v>
      </c>
      <c r="E14" s="65">
        <v>72</v>
      </c>
      <c r="F14" s="67">
        <v>74</v>
      </c>
      <c r="G14" s="67"/>
      <c r="H14" s="67"/>
      <c r="I14" s="67">
        <v>63</v>
      </c>
      <c r="J14" s="63">
        <v>60</v>
      </c>
      <c r="K14" s="51">
        <f t="shared" si="3"/>
        <v>269</v>
      </c>
      <c r="L14" s="48">
        <f t="shared" si="0"/>
        <v>8</v>
      </c>
      <c r="M14" s="52"/>
      <c r="O14" s="182"/>
      <c r="P14" s="49" t="s">
        <v>43</v>
      </c>
      <c r="Q14" s="65">
        <v>59</v>
      </c>
      <c r="R14" s="67">
        <v>60</v>
      </c>
      <c r="S14" s="67"/>
      <c r="T14" s="67"/>
      <c r="U14" s="67">
        <v>56</v>
      </c>
      <c r="V14" s="63">
        <v>58</v>
      </c>
      <c r="W14" s="51">
        <f t="shared" si="1"/>
        <v>233</v>
      </c>
      <c r="X14" s="48">
        <f t="shared" si="2"/>
        <v>8</v>
      </c>
      <c r="Y14" s="52"/>
    </row>
    <row r="15" spans="3:25" ht="18.75" customHeight="1" x14ac:dyDescent="0.25">
      <c r="C15" s="182"/>
      <c r="D15" s="49" t="s">
        <v>52</v>
      </c>
      <c r="E15" s="65">
        <v>68</v>
      </c>
      <c r="F15" s="67">
        <v>62</v>
      </c>
      <c r="G15" s="67"/>
      <c r="H15" s="67"/>
      <c r="I15" s="67">
        <v>66</v>
      </c>
      <c r="J15" s="63">
        <v>56</v>
      </c>
      <c r="K15" s="51">
        <f t="shared" si="3"/>
        <v>252</v>
      </c>
      <c r="L15" s="48">
        <f t="shared" si="0"/>
        <v>9</v>
      </c>
      <c r="M15" s="52"/>
      <c r="O15" s="182"/>
      <c r="P15" s="49" t="s">
        <v>52</v>
      </c>
      <c r="Q15" s="65">
        <v>55</v>
      </c>
      <c r="R15" s="67">
        <v>62</v>
      </c>
      <c r="S15" s="67"/>
      <c r="T15" s="67"/>
      <c r="U15" s="67">
        <v>57</v>
      </c>
      <c r="V15" s="63">
        <v>55</v>
      </c>
      <c r="W15" s="51">
        <f t="shared" si="1"/>
        <v>229</v>
      </c>
      <c r="X15" s="48">
        <f t="shared" si="2"/>
        <v>9</v>
      </c>
      <c r="Y15" s="52"/>
    </row>
    <row r="16" spans="3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/>
      <c r="L16" s="48"/>
      <c r="M16" s="52"/>
      <c r="O16" s="182"/>
      <c r="P16" s="49" t="s">
        <v>77</v>
      </c>
      <c r="Q16" s="65">
        <v>61</v>
      </c>
      <c r="R16" s="67">
        <v>53</v>
      </c>
      <c r="S16" s="67"/>
      <c r="T16" s="67"/>
      <c r="U16" s="67">
        <v>58</v>
      </c>
      <c r="V16" s="63">
        <v>50</v>
      </c>
      <c r="W16" s="51">
        <f t="shared" si="1"/>
        <v>222</v>
      </c>
      <c r="X16" s="48">
        <f t="shared" si="2"/>
        <v>10</v>
      </c>
      <c r="Y16" s="52"/>
    </row>
    <row r="17" spans="3:28" ht="18.75" customHeight="1" x14ac:dyDescent="0.25">
      <c r="C17" s="182"/>
      <c r="D17" s="124" t="s">
        <v>45</v>
      </c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/>
      <c r="Q17" s="65"/>
      <c r="R17" s="67"/>
      <c r="S17" s="67"/>
      <c r="T17" s="67"/>
      <c r="U17" s="67"/>
      <c r="V17" s="63"/>
      <c r="W17" s="51"/>
      <c r="X17" s="48"/>
      <c r="Y17" s="52"/>
    </row>
    <row r="18" spans="3:28" ht="18.75" customHeight="1" x14ac:dyDescent="0.25">
      <c r="C18" s="182"/>
      <c r="D18" s="49" t="s">
        <v>44</v>
      </c>
      <c r="E18" s="65">
        <v>51</v>
      </c>
      <c r="F18" s="67">
        <v>52</v>
      </c>
      <c r="G18" s="67"/>
      <c r="H18" s="67"/>
      <c r="I18" s="67">
        <v>51</v>
      </c>
      <c r="J18" s="63">
        <v>50</v>
      </c>
      <c r="K18" s="51">
        <f>SUM(E18:J18)</f>
        <v>204</v>
      </c>
      <c r="L18" s="48">
        <v>1</v>
      </c>
      <c r="M18" s="52"/>
      <c r="O18" s="182"/>
      <c r="P18" s="49"/>
      <c r="Q18" s="65"/>
      <c r="R18" s="67"/>
      <c r="S18" s="67"/>
      <c r="T18" s="67"/>
      <c r="U18" s="67"/>
      <c r="V18" s="63"/>
      <c r="W18" s="51"/>
      <c r="X18" s="48"/>
      <c r="Y18" s="52"/>
    </row>
    <row r="19" spans="3:28" ht="18.75" customHeight="1" x14ac:dyDescent="0.25">
      <c r="C19" s="182"/>
      <c r="D19" s="49" t="s">
        <v>36</v>
      </c>
      <c r="E19" s="65">
        <v>52</v>
      </c>
      <c r="F19" s="67">
        <v>53</v>
      </c>
      <c r="G19" s="67"/>
      <c r="H19" s="67"/>
      <c r="I19" s="67">
        <v>52</v>
      </c>
      <c r="J19" s="63">
        <v>46</v>
      </c>
      <c r="K19" s="51">
        <f>SUM(E19:J19)</f>
        <v>203</v>
      </c>
      <c r="L19" s="48">
        <v>2</v>
      </c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 t="s">
        <v>70</v>
      </c>
      <c r="E20" s="65">
        <v>49</v>
      </c>
      <c r="F20" s="67">
        <v>53</v>
      </c>
      <c r="G20" s="67"/>
      <c r="H20" s="67"/>
      <c r="I20" s="67">
        <v>51</v>
      </c>
      <c r="J20" s="63">
        <v>48</v>
      </c>
      <c r="K20" s="51">
        <f>SUM(E20:J20)</f>
        <v>201</v>
      </c>
      <c r="L20" s="48">
        <v>3</v>
      </c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 t="s">
        <v>82</v>
      </c>
      <c r="E21" s="65">
        <v>49</v>
      </c>
      <c r="F21" s="67">
        <v>49</v>
      </c>
      <c r="G21" s="67"/>
      <c r="H21" s="67"/>
      <c r="I21" s="67">
        <v>47</v>
      </c>
      <c r="J21" s="63">
        <v>45</v>
      </c>
      <c r="K21" s="51">
        <f>SUM(E21:J21)</f>
        <v>190</v>
      </c>
      <c r="L21" s="48">
        <v>4</v>
      </c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/>
      <c r="E22" s="65"/>
      <c r="F22" s="67"/>
      <c r="G22" s="67"/>
      <c r="H22" s="67"/>
      <c r="I22" s="67"/>
      <c r="J22" s="63"/>
      <c r="K22" s="51"/>
      <c r="L22" s="48"/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/>
      <c r="L23" s="48"/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14</v>
      </c>
      <c r="F30" s="70" t="s">
        <v>13</v>
      </c>
      <c r="G30" s="70" t="s">
        <v>15</v>
      </c>
      <c r="H30" s="70" t="s">
        <v>16</v>
      </c>
      <c r="I30" s="70" t="s">
        <v>12</v>
      </c>
      <c r="J30" s="71" t="s">
        <v>11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14</v>
      </c>
      <c r="R30" s="70" t="s">
        <v>13</v>
      </c>
      <c r="S30" s="70" t="s">
        <v>15</v>
      </c>
      <c r="T30" s="70" t="s">
        <v>16</v>
      </c>
      <c r="U30" s="70" t="s">
        <v>12</v>
      </c>
      <c r="V30" s="71" t="s">
        <v>11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47</v>
      </c>
      <c r="E31" s="65">
        <v>83</v>
      </c>
      <c r="F31" s="67">
        <v>82</v>
      </c>
      <c r="G31" s="67"/>
      <c r="H31" s="67"/>
      <c r="I31" s="67">
        <v>75</v>
      </c>
      <c r="J31" s="63">
        <v>74</v>
      </c>
      <c r="K31" s="51">
        <f t="shared" ref="K31:K38" si="4">SUM(E31:J31)</f>
        <v>314</v>
      </c>
      <c r="L31" s="48">
        <f t="shared" ref="L31:L38" si="5">IF(K31=0,0,RANK(K31,K$31:K$50))</f>
        <v>1</v>
      </c>
      <c r="M31" s="52"/>
      <c r="O31" s="182" t="s">
        <v>17</v>
      </c>
      <c r="P31" s="50" t="s">
        <v>65</v>
      </c>
      <c r="Q31" s="65">
        <v>68</v>
      </c>
      <c r="R31" s="67">
        <v>69</v>
      </c>
      <c r="S31" s="67"/>
      <c r="T31" s="67"/>
      <c r="U31" s="67">
        <v>62</v>
      </c>
      <c r="V31" s="63">
        <v>61</v>
      </c>
      <c r="W31" s="51">
        <f>SUM(Q31:V31)</f>
        <v>260</v>
      </c>
      <c r="X31" s="48">
        <f t="shared" ref="X31:X39" si="6">IF(W31=0,0,RANK(W31,W$31:W$50))</f>
        <v>1</v>
      </c>
      <c r="Y31" s="52"/>
    </row>
    <row r="32" spans="3:28" ht="18.75" customHeight="1" x14ac:dyDescent="0.25">
      <c r="C32" s="182"/>
      <c r="D32" s="49" t="s">
        <v>29</v>
      </c>
      <c r="E32" s="65">
        <v>77</v>
      </c>
      <c r="F32" s="67">
        <v>79</v>
      </c>
      <c r="G32" s="67"/>
      <c r="H32" s="67"/>
      <c r="I32" s="67">
        <v>75</v>
      </c>
      <c r="J32" s="63">
        <v>64</v>
      </c>
      <c r="K32" s="51">
        <f t="shared" si="4"/>
        <v>295</v>
      </c>
      <c r="L32" s="48">
        <f t="shared" si="5"/>
        <v>2</v>
      </c>
      <c r="M32" s="52"/>
      <c r="O32" s="182"/>
      <c r="P32" s="49" t="s">
        <v>29</v>
      </c>
      <c r="Q32" s="65">
        <v>59</v>
      </c>
      <c r="R32" s="67">
        <v>68</v>
      </c>
      <c r="S32" s="67"/>
      <c r="T32" s="67"/>
      <c r="U32" s="67">
        <v>59</v>
      </c>
      <c r="V32" s="63">
        <v>45</v>
      </c>
      <c r="W32" s="51">
        <f>SUM(Q32:V32)</f>
        <v>231</v>
      </c>
      <c r="X32" s="48">
        <f t="shared" si="6"/>
        <v>2</v>
      </c>
      <c r="Y32" s="52"/>
    </row>
    <row r="33" spans="3:25" ht="18.75" customHeight="1" x14ac:dyDescent="0.25">
      <c r="C33" s="182"/>
      <c r="D33" s="49" t="s">
        <v>31</v>
      </c>
      <c r="E33" s="65">
        <v>78</v>
      </c>
      <c r="F33" s="67">
        <v>79</v>
      </c>
      <c r="G33" s="67"/>
      <c r="H33" s="67"/>
      <c r="I33" s="67">
        <v>70</v>
      </c>
      <c r="J33" s="63">
        <v>65</v>
      </c>
      <c r="K33" s="51">
        <f t="shared" si="4"/>
        <v>292</v>
      </c>
      <c r="L33" s="48">
        <f t="shared" si="5"/>
        <v>3</v>
      </c>
      <c r="M33" s="52"/>
      <c r="O33" s="182"/>
      <c r="P33" s="49" t="s">
        <v>31</v>
      </c>
      <c r="Q33" s="65">
        <v>59</v>
      </c>
      <c r="R33" s="67">
        <v>59</v>
      </c>
      <c r="S33" s="67"/>
      <c r="T33" s="67"/>
      <c r="U33" s="67">
        <v>55</v>
      </c>
      <c r="V33" s="63">
        <v>56</v>
      </c>
      <c r="W33" s="51">
        <v>229.39</v>
      </c>
      <c r="X33" s="48">
        <f t="shared" si="6"/>
        <v>3</v>
      </c>
      <c r="Y33" s="52"/>
    </row>
    <row r="34" spans="3:25" ht="18.75" customHeight="1" x14ac:dyDescent="0.25">
      <c r="C34" s="182"/>
      <c r="D34" s="49" t="s">
        <v>65</v>
      </c>
      <c r="E34" s="65">
        <v>69</v>
      </c>
      <c r="F34" s="67">
        <v>83</v>
      </c>
      <c r="G34" s="67"/>
      <c r="H34" s="67"/>
      <c r="I34" s="67">
        <v>76</v>
      </c>
      <c r="J34" s="63">
        <v>63</v>
      </c>
      <c r="K34" s="51">
        <f t="shared" si="4"/>
        <v>291</v>
      </c>
      <c r="L34" s="48">
        <f t="shared" si="5"/>
        <v>4</v>
      </c>
      <c r="M34" s="52"/>
      <c r="O34" s="182"/>
      <c r="P34" s="49" t="s">
        <v>47</v>
      </c>
      <c r="Q34" s="65">
        <v>59</v>
      </c>
      <c r="R34" s="67">
        <v>58</v>
      </c>
      <c r="S34" s="67"/>
      <c r="T34" s="67"/>
      <c r="U34" s="67">
        <v>56</v>
      </c>
      <c r="V34" s="63">
        <v>56</v>
      </c>
      <c r="W34" s="51">
        <v>229.01</v>
      </c>
      <c r="X34" s="48">
        <f t="shared" si="6"/>
        <v>4</v>
      </c>
      <c r="Y34" s="52"/>
    </row>
    <row r="35" spans="3:25" ht="18.75" customHeight="1" x14ac:dyDescent="0.25">
      <c r="C35" s="182"/>
      <c r="D35" s="49" t="s">
        <v>66</v>
      </c>
      <c r="E35" s="65">
        <v>69</v>
      </c>
      <c r="F35" s="67">
        <v>71</v>
      </c>
      <c r="G35" s="67"/>
      <c r="H35" s="67"/>
      <c r="I35" s="67">
        <v>65</v>
      </c>
      <c r="J35" s="63">
        <v>54</v>
      </c>
      <c r="K35" s="51">
        <f t="shared" si="4"/>
        <v>259</v>
      </c>
      <c r="L35" s="48">
        <f t="shared" si="5"/>
        <v>5</v>
      </c>
      <c r="M35" s="52"/>
      <c r="O35" s="182"/>
      <c r="P35" s="49" t="s">
        <v>66</v>
      </c>
      <c r="Q35" s="65">
        <v>54</v>
      </c>
      <c r="R35" s="67">
        <v>59</v>
      </c>
      <c r="S35" s="67"/>
      <c r="T35" s="67"/>
      <c r="U35" s="67">
        <v>52</v>
      </c>
      <c r="V35" s="63">
        <v>41</v>
      </c>
      <c r="W35" s="51">
        <f>SUM(Q35:V35)</f>
        <v>206</v>
      </c>
      <c r="X35" s="48">
        <f t="shared" si="6"/>
        <v>5</v>
      </c>
      <c r="Y35" s="52"/>
    </row>
    <row r="36" spans="3:25" ht="18.75" customHeight="1" x14ac:dyDescent="0.25">
      <c r="C36" s="182"/>
      <c r="D36" s="49" t="s">
        <v>74</v>
      </c>
      <c r="E36" s="65">
        <v>69</v>
      </c>
      <c r="F36" s="67">
        <v>60</v>
      </c>
      <c r="G36" s="67"/>
      <c r="H36" s="67"/>
      <c r="I36" s="67">
        <v>66</v>
      </c>
      <c r="J36" s="63">
        <v>58</v>
      </c>
      <c r="K36" s="51">
        <f t="shared" si="4"/>
        <v>253</v>
      </c>
      <c r="L36" s="48">
        <f t="shared" si="5"/>
        <v>6</v>
      </c>
      <c r="M36" s="52"/>
      <c r="O36" s="182"/>
      <c r="P36" s="49" t="s">
        <v>30</v>
      </c>
      <c r="Q36" s="65">
        <v>52</v>
      </c>
      <c r="R36" s="67">
        <v>50</v>
      </c>
      <c r="S36" s="67"/>
      <c r="T36" s="67"/>
      <c r="U36" s="67">
        <v>48</v>
      </c>
      <c r="V36" s="63">
        <v>41</v>
      </c>
      <c r="W36" s="51">
        <f>SUM(Q36:V36)</f>
        <v>191</v>
      </c>
      <c r="X36" s="48">
        <f t="shared" si="6"/>
        <v>6</v>
      </c>
      <c r="Y36" s="52"/>
    </row>
    <row r="37" spans="3:25" ht="18.75" customHeight="1" x14ac:dyDescent="0.25">
      <c r="C37" s="182"/>
      <c r="D37" s="49" t="s">
        <v>30</v>
      </c>
      <c r="E37" s="65">
        <v>59</v>
      </c>
      <c r="F37" s="67">
        <v>60</v>
      </c>
      <c r="G37" s="67"/>
      <c r="H37" s="67"/>
      <c r="I37" s="67">
        <v>65</v>
      </c>
      <c r="J37" s="63">
        <v>58</v>
      </c>
      <c r="K37" s="51">
        <f t="shared" si="4"/>
        <v>242</v>
      </c>
      <c r="L37" s="48">
        <f t="shared" si="5"/>
        <v>7</v>
      </c>
      <c r="M37" s="52"/>
      <c r="O37" s="182"/>
      <c r="P37" s="49" t="s">
        <v>67</v>
      </c>
      <c r="Q37" s="65">
        <v>48</v>
      </c>
      <c r="R37" s="67">
        <v>47</v>
      </c>
      <c r="S37" s="67"/>
      <c r="T37" s="67"/>
      <c r="U37" s="67">
        <v>47</v>
      </c>
      <c r="V37" s="63">
        <v>46</v>
      </c>
      <c r="W37" s="51">
        <f>SUM(Q37:V37)</f>
        <v>188</v>
      </c>
      <c r="X37" s="48">
        <f t="shared" si="6"/>
        <v>7</v>
      </c>
      <c r="Y37" s="52"/>
    </row>
    <row r="38" spans="3:25" ht="18.75" customHeight="1" x14ac:dyDescent="0.25">
      <c r="C38" s="182"/>
      <c r="D38" s="49" t="s">
        <v>33</v>
      </c>
      <c r="E38" s="65">
        <v>61</v>
      </c>
      <c r="F38" s="67">
        <v>64</v>
      </c>
      <c r="G38" s="67"/>
      <c r="H38" s="67"/>
      <c r="I38" s="67">
        <v>28</v>
      </c>
      <c r="J38" s="63">
        <v>0</v>
      </c>
      <c r="K38" s="51">
        <f t="shared" si="4"/>
        <v>153</v>
      </c>
      <c r="L38" s="48">
        <f t="shared" si="5"/>
        <v>8</v>
      </c>
      <c r="M38" s="52"/>
      <c r="O38" s="182"/>
      <c r="P38" s="49" t="s">
        <v>74</v>
      </c>
      <c r="Q38" s="65">
        <v>50</v>
      </c>
      <c r="R38" s="67">
        <v>43</v>
      </c>
      <c r="S38" s="67"/>
      <c r="T38" s="67"/>
      <c r="U38" s="67">
        <v>41</v>
      </c>
      <c r="V38" s="63">
        <v>45</v>
      </c>
      <c r="W38" s="51">
        <f>SUM(Q38:V38)</f>
        <v>179</v>
      </c>
      <c r="X38" s="48">
        <f t="shared" si="6"/>
        <v>8</v>
      </c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 t="s">
        <v>33</v>
      </c>
      <c r="Q39" s="65">
        <v>47</v>
      </c>
      <c r="R39" s="67">
        <v>39</v>
      </c>
      <c r="S39" s="67"/>
      <c r="T39" s="67"/>
      <c r="U39" s="67">
        <v>40</v>
      </c>
      <c r="V39" s="63">
        <v>39</v>
      </c>
      <c r="W39" s="51">
        <f>SUM(Q39:V39)</f>
        <v>165</v>
      </c>
      <c r="X39" s="48">
        <f t="shared" si="6"/>
        <v>9</v>
      </c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D7:L21">
    <sortCondition descending="1" ref="K7:K21"/>
  </sortState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40" sqref="AA40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86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12</v>
      </c>
      <c r="F5" s="191" t="s">
        <v>16</v>
      </c>
      <c r="G5" s="191" t="s">
        <v>15</v>
      </c>
      <c r="H5" s="191" t="s">
        <v>13</v>
      </c>
      <c r="I5" s="191" t="s">
        <v>14</v>
      </c>
      <c r="J5" s="193" t="s">
        <v>72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11</v>
      </c>
      <c r="R5" s="191" t="s">
        <v>12</v>
      </c>
      <c r="S5" s="191" t="s">
        <v>15</v>
      </c>
      <c r="T5" s="191" t="s">
        <v>16</v>
      </c>
      <c r="U5" s="191" t="s">
        <v>13</v>
      </c>
      <c r="V5" s="193" t="s">
        <v>14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50" t="s">
        <v>44</v>
      </c>
      <c r="E7" s="65">
        <v>73</v>
      </c>
      <c r="F7" s="67">
        <v>69</v>
      </c>
      <c r="G7" s="67">
        <v>75</v>
      </c>
      <c r="H7" s="67">
        <v>75</v>
      </c>
      <c r="I7" s="67">
        <v>72</v>
      </c>
      <c r="J7" s="63">
        <v>69</v>
      </c>
      <c r="K7" s="51">
        <f t="shared" ref="K7:K15" si="0">SUM(E7:J7)</f>
        <v>433</v>
      </c>
      <c r="L7" s="48">
        <f t="shared" ref="L7:L15" si="1">IF(K7=0,0,RANK(K7,K$7:K$26))</f>
        <v>1</v>
      </c>
      <c r="M7" s="52"/>
      <c r="O7" s="182" t="s">
        <v>6</v>
      </c>
      <c r="P7" s="50" t="s">
        <v>36</v>
      </c>
      <c r="Q7" s="65">
        <v>51</v>
      </c>
      <c r="R7" s="67">
        <v>55</v>
      </c>
      <c r="S7" s="67"/>
      <c r="T7" s="67"/>
      <c r="U7" s="67">
        <v>53</v>
      </c>
      <c r="V7" s="63">
        <v>55</v>
      </c>
      <c r="W7" s="51">
        <f t="shared" ref="W7:W17" si="2">SUM(Q7:V7)</f>
        <v>214</v>
      </c>
      <c r="X7" s="48">
        <f t="shared" ref="X7:X17" si="3">IF(W7=0,0,RANK(W7,W$7:W$26))</f>
        <v>1</v>
      </c>
      <c r="Y7" s="52"/>
    </row>
    <row r="8" spans="3:25" ht="18.75" customHeight="1" x14ac:dyDescent="0.25">
      <c r="C8" s="182"/>
      <c r="D8" s="49" t="s">
        <v>36</v>
      </c>
      <c r="E8" s="65">
        <v>71</v>
      </c>
      <c r="F8" s="67">
        <v>70</v>
      </c>
      <c r="G8" s="67">
        <v>74</v>
      </c>
      <c r="H8" s="67">
        <v>76</v>
      </c>
      <c r="I8" s="67">
        <v>72</v>
      </c>
      <c r="J8" s="63">
        <v>68</v>
      </c>
      <c r="K8" s="51">
        <f t="shared" si="0"/>
        <v>431</v>
      </c>
      <c r="L8" s="48">
        <f t="shared" si="1"/>
        <v>2</v>
      </c>
      <c r="M8" s="52"/>
      <c r="O8" s="182"/>
      <c r="P8" s="49" t="s">
        <v>35</v>
      </c>
      <c r="Q8" s="65">
        <v>53</v>
      </c>
      <c r="R8" s="67">
        <v>56</v>
      </c>
      <c r="S8" s="67"/>
      <c r="T8" s="67"/>
      <c r="U8" s="67">
        <v>49</v>
      </c>
      <c r="V8" s="63">
        <v>54</v>
      </c>
      <c r="W8" s="51">
        <f t="shared" si="2"/>
        <v>212</v>
      </c>
      <c r="X8" s="48">
        <f t="shared" si="3"/>
        <v>2</v>
      </c>
      <c r="Y8" s="52"/>
    </row>
    <row r="9" spans="3:25" ht="18.75" customHeight="1" x14ac:dyDescent="0.25">
      <c r="C9" s="182"/>
      <c r="D9" s="49" t="s">
        <v>35</v>
      </c>
      <c r="E9" s="65">
        <v>68</v>
      </c>
      <c r="F9" s="67">
        <v>70</v>
      </c>
      <c r="G9" s="67">
        <v>74</v>
      </c>
      <c r="H9" s="67">
        <v>73</v>
      </c>
      <c r="I9" s="67">
        <v>74</v>
      </c>
      <c r="J9" s="63">
        <v>70</v>
      </c>
      <c r="K9" s="51">
        <f t="shared" si="0"/>
        <v>429</v>
      </c>
      <c r="L9" s="48">
        <f t="shared" si="1"/>
        <v>3</v>
      </c>
      <c r="M9" s="52"/>
      <c r="O9" s="182"/>
      <c r="P9" s="49" t="s">
        <v>40</v>
      </c>
      <c r="Q9" s="65">
        <v>51</v>
      </c>
      <c r="R9" s="67">
        <v>55</v>
      </c>
      <c r="S9" s="67"/>
      <c r="T9" s="67"/>
      <c r="U9" s="67">
        <v>53</v>
      </c>
      <c r="V9" s="63">
        <v>52</v>
      </c>
      <c r="W9" s="51">
        <f t="shared" si="2"/>
        <v>211</v>
      </c>
      <c r="X9" s="48">
        <f t="shared" si="3"/>
        <v>3</v>
      </c>
      <c r="Y9" s="52"/>
    </row>
    <row r="10" spans="3:25" ht="18.75" customHeight="1" x14ac:dyDescent="0.25">
      <c r="C10" s="182"/>
      <c r="D10" s="49" t="s">
        <v>70</v>
      </c>
      <c r="E10" s="65">
        <v>66</v>
      </c>
      <c r="F10" s="67">
        <v>70</v>
      </c>
      <c r="G10" s="67">
        <v>73</v>
      </c>
      <c r="H10" s="67">
        <v>74</v>
      </c>
      <c r="I10" s="67">
        <v>69</v>
      </c>
      <c r="J10" s="63">
        <v>71</v>
      </c>
      <c r="K10" s="51">
        <f t="shared" si="0"/>
        <v>423</v>
      </c>
      <c r="L10" s="48">
        <f t="shared" si="1"/>
        <v>4</v>
      </c>
      <c r="M10" s="52"/>
      <c r="O10" s="182"/>
      <c r="P10" s="49" t="s">
        <v>44</v>
      </c>
      <c r="Q10" s="65">
        <v>50</v>
      </c>
      <c r="R10" s="67">
        <v>55</v>
      </c>
      <c r="S10" s="67"/>
      <c r="T10" s="67"/>
      <c r="U10" s="67">
        <v>50</v>
      </c>
      <c r="V10" s="63">
        <v>51</v>
      </c>
      <c r="W10" s="51">
        <f t="shared" si="2"/>
        <v>206</v>
      </c>
      <c r="X10" s="48">
        <f t="shared" si="3"/>
        <v>4</v>
      </c>
      <c r="Y10" s="52"/>
    </row>
    <row r="11" spans="3:25" ht="18.75" customHeight="1" x14ac:dyDescent="0.25">
      <c r="C11" s="182"/>
      <c r="D11" s="49" t="s">
        <v>37</v>
      </c>
      <c r="E11" s="65">
        <v>68</v>
      </c>
      <c r="F11" s="67">
        <v>69</v>
      </c>
      <c r="G11" s="67">
        <v>72</v>
      </c>
      <c r="H11" s="67">
        <v>69</v>
      </c>
      <c r="I11" s="67">
        <v>68</v>
      </c>
      <c r="J11" s="63">
        <v>69</v>
      </c>
      <c r="K11" s="51">
        <f t="shared" si="0"/>
        <v>415</v>
      </c>
      <c r="L11" s="48">
        <f t="shared" si="1"/>
        <v>5</v>
      </c>
      <c r="M11" s="52"/>
      <c r="O11" s="182"/>
      <c r="P11" s="49" t="s">
        <v>37</v>
      </c>
      <c r="Q11" s="65">
        <v>50</v>
      </c>
      <c r="R11" s="67">
        <v>51</v>
      </c>
      <c r="S11" s="67"/>
      <c r="T11" s="67"/>
      <c r="U11" s="67">
        <v>49</v>
      </c>
      <c r="V11" s="63">
        <v>52</v>
      </c>
      <c r="W11" s="51">
        <f t="shared" si="2"/>
        <v>202</v>
      </c>
      <c r="X11" s="48">
        <f t="shared" si="3"/>
        <v>5</v>
      </c>
      <c r="Y11" s="52"/>
    </row>
    <row r="12" spans="3:25" ht="18.75" customHeight="1" x14ac:dyDescent="0.25">
      <c r="C12" s="182"/>
      <c r="D12" s="49" t="s">
        <v>39</v>
      </c>
      <c r="E12" s="65">
        <v>65</v>
      </c>
      <c r="F12" s="67">
        <v>69</v>
      </c>
      <c r="G12" s="67">
        <v>72</v>
      </c>
      <c r="H12" s="67">
        <v>69</v>
      </c>
      <c r="I12" s="67">
        <v>68</v>
      </c>
      <c r="J12" s="63">
        <v>69</v>
      </c>
      <c r="K12" s="51">
        <f t="shared" si="0"/>
        <v>412</v>
      </c>
      <c r="L12" s="48">
        <f t="shared" si="1"/>
        <v>6</v>
      </c>
      <c r="M12" s="52"/>
      <c r="O12" s="182"/>
      <c r="P12" s="49" t="s">
        <v>70</v>
      </c>
      <c r="Q12" s="65">
        <v>48</v>
      </c>
      <c r="R12" s="67">
        <v>54</v>
      </c>
      <c r="S12" s="67"/>
      <c r="T12" s="67"/>
      <c r="U12" s="67">
        <v>50</v>
      </c>
      <c r="V12" s="63">
        <v>48</v>
      </c>
      <c r="W12" s="51">
        <f t="shared" si="2"/>
        <v>200</v>
      </c>
      <c r="X12" s="48">
        <f t="shared" si="3"/>
        <v>6</v>
      </c>
      <c r="Y12" s="52"/>
    </row>
    <row r="13" spans="3:25" ht="18.75" customHeight="1" x14ac:dyDescent="0.25">
      <c r="C13" s="182"/>
      <c r="D13" s="49" t="s">
        <v>38</v>
      </c>
      <c r="E13" s="65">
        <v>62</v>
      </c>
      <c r="F13" s="67">
        <v>67</v>
      </c>
      <c r="G13" s="67">
        <v>65</v>
      </c>
      <c r="H13" s="67">
        <v>67</v>
      </c>
      <c r="I13" s="67">
        <v>67</v>
      </c>
      <c r="J13" s="63">
        <v>64</v>
      </c>
      <c r="K13" s="51">
        <f t="shared" si="0"/>
        <v>392</v>
      </c>
      <c r="L13" s="48">
        <f t="shared" si="1"/>
        <v>7</v>
      </c>
      <c r="M13" s="52"/>
      <c r="O13" s="182"/>
      <c r="P13" s="49" t="s">
        <v>39</v>
      </c>
      <c r="Q13" s="65">
        <v>46</v>
      </c>
      <c r="R13" s="67">
        <v>52</v>
      </c>
      <c r="S13" s="67"/>
      <c r="T13" s="67"/>
      <c r="U13" s="67">
        <v>50</v>
      </c>
      <c r="V13" s="63">
        <v>47</v>
      </c>
      <c r="W13" s="51">
        <f t="shared" si="2"/>
        <v>195</v>
      </c>
      <c r="X13" s="48">
        <f t="shared" si="3"/>
        <v>7</v>
      </c>
      <c r="Y13" s="52"/>
    </row>
    <row r="14" spans="3:25" ht="18.75" customHeight="1" x14ac:dyDescent="0.25">
      <c r="C14" s="182"/>
      <c r="D14" s="49" t="s">
        <v>77</v>
      </c>
      <c r="E14" s="65">
        <v>62</v>
      </c>
      <c r="F14" s="67">
        <v>64</v>
      </c>
      <c r="G14" s="67">
        <v>69</v>
      </c>
      <c r="H14" s="67">
        <v>57</v>
      </c>
      <c r="I14" s="67">
        <v>65</v>
      </c>
      <c r="J14" s="63">
        <v>63</v>
      </c>
      <c r="K14" s="51">
        <f t="shared" si="0"/>
        <v>380</v>
      </c>
      <c r="L14" s="48">
        <f t="shared" si="1"/>
        <v>8</v>
      </c>
      <c r="M14" s="52"/>
      <c r="O14" s="182"/>
      <c r="P14" s="49" t="s">
        <v>87</v>
      </c>
      <c r="Q14" s="65">
        <v>46</v>
      </c>
      <c r="R14" s="67">
        <v>46</v>
      </c>
      <c r="S14" s="67"/>
      <c r="T14" s="67"/>
      <c r="U14" s="67">
        <v>51</v>
      </c>
      <c r="V14" s="63">
        <v>45</v>
      </c>
      <c r="W14" s="51">
        <f t="shared" si="2"/>
        <v>188</v>
      </c>
      <c r="X14" s="48">
        <f t="shared" si="3"/>
        <v>8</v>
      </c>
      <c r="Y14" s="52"/>
    </row>
    <row r="15" spans="3:25" ht="18.75" customHeight="1" x14ac:dyDescent="0.25">
      <c r="C15" s="182"/>
      <c r="D15" s="49" t="s">
        <v>43</v>
      </c>
      <c r="E15" s="65">
        <v>63</v>
      </c>
      <c r="F15" s="67">
        <v>64</v>
      </c>
      <c r="G15" s="67">
        <v>65</v>
      </c>
      <c r="H15" s="67">
        <v>69</v>
      </c>
      <c r="I15" s="67">
        <v>49</v>
      </c>
      <c r="J15" s="63">
        <v>56</v>
      </c>
      <c r="K15" s="51">
        <f t="shared" si="0"/>
        <v>366</v>
      </c>
      <c r="L15" s="48">
        <f t="shared" si="1"/>
        <v>9</v>
      </c>
      <c r="M15" s="52"/>
      <c r="O15" s="182"/>
      <c r="P15" s="49" t="s">
        <v>43</v>
      </c>
      <c r="Q15" s="65">
        <v>42</v>
      </c>
      <c r="R15" s="67">
        <v>51</v>
      </c>
      <c r="S15" s="67"/>
      <c r="T15" s="67"/>
      <c r="U15" s="67">
        <v>49</v>
      </c>
      <c r="V15" s="63">
        <v>44</v>
      </c>
      <c r="W15" s="51">
        <f t="shared" si="2"/>
        <v>186</v>
      </c>
      <c r="X15" s="48">
        <f t="shared" si="3"/>
        <v>9</v>
      </c>
      <c r="Y15" s="52"/>
    </row>
    <row r="16" spans="3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/>
      <c r="L16" s="48"/>
      <c r="M16" s="52"/>
      <c r="O16" s="182"/>
      <c r="P16" s="49" t="s">
        <v>41</v>
      </c>
      <c r="Q16" s="65">
        <v>43</v>
      </c>
      <c r="R16" s="67">
        <v>51</v>
      </c>
      <c r="S16" s="67"/>
      <c r="T16" s="67"/>
      <c r="U16" s="67">
        <v>41</v>
      </c>
      <c r="V16" s="63">
        <v>49</v>
      </c>
      <c r="W16" s="51">
        <f t="shared" si="2"/>
        <v>184</v>
      </c>
      <c r="X16" s="48">
        <f t="shared" si="3"/>
        <v>10</v>
      </c>
      <c r="Y16" s="52"/>
    </row>
    <row r="17" spans="3:28" ht="18.75" customHeight="1" x14ac:dyDescent="0.25">
      <c r="C17" s="182"/>
      <c r="D17" s="49"/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 t="s">
        <v>77</v>
      </c>
      <c r="Q17" s="65">
        <v>44</v>
      </c>
      <c r="R17" s="67">
        <v>40</v>
      </c>
      <c r="S17" s="67"/>
      <c r="T17" s="67"/>
      <c r="U17" s="67">
        <v>44</v>
      </c>
      <c r="V17" s="63">
        <v>43</v>
      </c>
      <c r="W17" s="51">
        <f t="shared" si="2"/>
        <v>171</v>
      </c>
      <c r="X17" s="48">
        <f t="shared" si="3"/>
        <v>11</v>
      </c>
      <c r="Y17" s="52"/>
    </row>
    <row r="18" spans="3:28" ht="18.75" customHeight="1" x14ac:dyDescent="0.25">
      <c r="C18" s="182"/>
      <c r="D18" s="49"/>
      <c r="E18" s="65"/>
      <c r="F18" s="67"/>
      <c r="G18" s="67"/>
      <c r="H18" s="67"/>
      <c r="I18" s="67"/>
      <c r="J18" s="63"/>
      <c r="K18" s="51"/>
      <c r="L18" s="48"/>
      <c r="M18" s="52"/>
      <c r="O18" s="182"/>
      <c r="P18" s="49"/>
      <c r="Q18" s="65"/>
      <c r="R18" s="67"/>
      <c r="S18" s="67"/>
      <c r="T18" s="67"/>
      <c r="U18" s="67"/>
      <c r="V18" s="63"/>
      <c r="W18" s="51"/>
      <c r="X18" s="48"/>
      <c r="Y18" s="52"/>
    </row>
    <row r="19" spans="3:28" ht="18.75" customHeight="1" x14ac:dyDescent="0.25">
      <c r="C19" s="182"/>
      <c r="D19" s="49"/>
      <c r="E19" s="65"/>
      <c r="F19" s="67"/>
      <c r="G19" s="67"/>
      <c r="H19" s="67"/>
      <c r="I19" s="67"/>
      <c r="J19" s="63"/>
      <c r="K19" s="51"/>
      <c r="L19" s="48"/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/>
      <c r="E20" s="65"/>
      <c r="F20" s="67"/>
      <c r="G20" s="67"/>
      <c r="H20" s="67"/>
      <c r="I20" s="67"/>
      <c r="J20" s="63"/>
      <c r="K20" s="51"/>
      <c r="L20" s="48"/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/>
      <c r="E21" s="65"/>
      <c r="F21" s="67"/>
      <c r="G21" s="67"/>
      <c r="H21" s="67"/>
      <c r="I21" s="67"/>
      <c r="J21" s="63"/>
      <c r="K21" s="51"/>
      <c r="L21" s="48"/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/>
      <c r="E22" s="65"/>
      <c r="F22" s="67"/>
      <c r="G22" s="67"/>
      <c r="H22" s="67"/>
      <c r="I22" s="67"/>
      <c r="J22" s="63"/>
      <c r="K22" s="51"/>
      <c r="L22" s="48"/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/>
      <c r="L23" s="48"/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12</v>
      </c>
      <c r="F30" s="70" t="s">
        <v>16</v>
      </c>
      <c r="G30" s="70" t="s">
        <v>15</v>
      </c>
      <c r="H30" s="70" t="s">
        <v>13</v>
      </c>
      <c r="I30" s="70" t="s">
        <v>14</v>
      </c>
      <c r="J30" s="71" t="s">
        <v>72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11</v>
      </c>
      <c r="R30" s="70" t="s">
        <v>12</v>
      </c>
      <c r="S30" s="70" t="s">
        <v>15</v>
      </c>
      <c r="T30" s="70" t="s">
        <v>16</v>
      </c>
      <c r="U30" s="70" t="s">
        <v>13</v>
      </c>
      <c r="V30" s="71" t="s">
        <v>14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29</v>
      </c>
      <c r="E31" s="65">
        <v>62</v>
      </c>
      <c r="F31" s="67">
        <v>66</v>
      </c>
      <c r="G31" s="67">
        <v>68</v>
      </c>
      <c r="H31" s="67">
        <v>71</v>
      </c>
      <c r="I31" s="67">
        <v>63</v>
      </c>
      <c r="J31" s="63">
        <v>63</v>
      </c>
      <c r="K31" s="51">
        <f t="shared" ref="K31:K39" si="4">SUM(E31:J31)</f>
        <v>393</v>
      </c>
      <c r="L31" s="48">
        <f t="shared" ref="L31:L39" si="5">IF(K31=0,0,RANK(K31,K$31:K$50))</f>
        <v>1</v>
      </c>
      <c r="M31" s="52"/>
      <c r="O31" s="182" t="s">
        <v>17</v>
      </c>
      <c r="P31" s="50" t="s">
        <v>74</v>
      </c>
      <c r="Q31" s="65">
        <v>47</v>
      </c>
      <c r="R31" s="67">
        <v>46</v>
      </c>
      <c r="S31" s="67"/>
      <c r="T31" s="67"/>
      <c r="U31" s="67">
        <v>50</v>
      </c>
      <c r="V31" s="63">
        <v>51</v>
      </c>
      <c r="W31" s="51">
        <f>SUM(Q31:V31)</f>
        <v>194</v>
      </c>
      <c r="X31" s="48">
        <f t="shared" ref="X31:X40" si="6">IF(W31=0,0,RANK(W31,W$31:W$50))</f>
        <v>1</v>
      </c>
      <c r="Y31" s="52"/>
    </row>
    <row r="32" spans="3:28" ht="18.75" customHeight="1" x14ac:dyDescent="0.25">
      <c r="C32" s="182"/>
      <c r="D32" s="49" t="s">
        <v>65</v>
      </c>
      <c r="E32" s="65">
        <v>55</v>
      </c>
      <c r="F32" s="67">
        <v>66</v>
      </c>
      <c r="G32" s="67">
        <v>66</v>
      </c>
      <c r="H32" s="67">
        <v>63</v>
      </c>
      <c r="I32" s="67">
        <v>69</v>
      </c>
      <c r="J32" s="63">
        <v>64</v>
      </c>
      <c r="K32" s="51">
        <f t="shared" si="4"/>
        <v>383</v>
      </c>
      <c r="L32" s="48">
        <f t="shared" si="5"/>
        <v>2</v>
      </c>
      <c r="M32" s="52"/>
      <c r="O32" s="182"/>
      <c r="P32" s="49" t="s">
        <v>47</v>
      </c>
      <c r="Q32" s="65">
        <v>44</v>
      </c>
      <c r="R32" s="67">
        <v>45</v>
      </c>
      <c r="S32" s="67"/>
      <c r="T32" s="67"/>
      <c r="U32" s="67">
        <v>46</v>
      </c>
      <c r="V32" s="63">
        <v>47</v>
      </c>
      <c r="W32" s="51">
        <f>SUM(Q32:V32)</f>
        <v>182</v>
      </c>
      <c r="X32" s="48">
        <f t="shared" si="6"/>
        <v>2</v>
      </c>
      <c r="Y32" s="52"/>
    </row>
    <row r="33" spans="3:25" ht="18.75" customHeight="1" x14ac:dyDescent="0.25">
      <c r="C33" s="182"/>
      <c r="D33" s="49" t="s">
        <v>66</v>
      </c>
      <c r="E33" s="65">
        <v>59</v>
      </c>
      <c r="F33" s="67">
        <v>56</v>
      </c>
      <c r="G33" s="67">
        <v>64</v>
      </c>
      <c r="H33" s="67">
        <v>67</v>
      </c>
      <c r="I33" s="67">
        <v>63</v>
      </c>
      <c r="J33" s="63">
        <v>56</v>
      </c>
      <c r="K33" s="51">
        <f t="shared" si="4"/>
        <v>365</v>
      </c>
      <c r="L33" s="48">
        <f t="shared" si="5"/>
        <v>3</v>
      </c>
      <c r="M33" s="52"/>
      <c r="O33" s="182"/>
      <c r="P33" s="49" t="s">
        <v>65</v>
      </c>
      <c r="Q33" s="65">
        <v>44</v>
      </c>
      <c r="R33" s="67">
        <v>44</v>
      </c>
      <c r="S33" s="67"/>
      <c r="T33" s="67"/>
      <c r="U33" s="67">
        <v>47</v>
      </c>
      <c r="V33" s="63">
        <v>45</v>
      </c>
      <c r="W33" s="51">
        <f>SUM(Q33:V33)</f>
        <v>180</v>
      </c>
      <c r="X33" s="48">
        <f t="shared" si="6"/>
        <v>3</v>
      </c>
      <c r="Y33" s="52"/>
    </row>
    <row r="34" spans="3:25" ht="18.75" customHeight="1" x14ac:dyDescent="0.25">
      <c r="C34" s="182"/>
      <c r="D34" s="49" t="s">
        <v>47</v>
      </c>
      <c r="E34" s="65">
        <v>57</v>
      </c>
      <c r="F34" s="67">
        <v>56</v>
      </c>
      <c r="G34" s="67">
        <v>51</v>
      </c>
      <c r="H34" s="67">
        <v>65</v>
      </c>
      <c r="I34" s="67">
        <v>65</v>
      </c>
      <c r="J34" s="63">
        <v>62</v>
      </c>
      <c r="K34" s="51">
        <f t="shared" si="4"/>
        <v>356</v>
      </c>
      <c r="L34" s="48">
        <f t="shared" si="5"/>
        <v>4</v>
      </c>
      <c r="M34" s="52"/>
      <c r="O34" s="182"/>
      <c r="P34" s="49" t="s">
        <v>67</v>
      </c>
      <c r="Q34" s="65">
        <v>43</v>
      </c>
      <c r="R34" s="67">
        <v>42</v>
      </c>
      <c r="S34" s="67"/>
      <c r="T34" s="67"/>
      <c r="U34" s="67">
        <v>45</v>
      </c>
      <c r="V34" s="63">
        <v>44</v>
      </c>
      <c r="W34" s="51">
        <f>SUM(Q34:V34)</f>
        <v>174</v>
      </c>
      <c r="X34" s="48">
        <f t="shared" si="6"/>
        <v>4</v>
      </c>
      <c r="Y34" s="52"/>
    </row>
    <row r="35" spans="3:25" ht="18.75" customHeight="1" x14ac:dyDescent="0.25">
      <c r="C35" s="182"/>
      <c r="D35" s="49" t="s">
        <v>31</v>
      </c>
      <c r="E35" s="65">
        <v>51</v>
      </c>
      <c r="F35" s="67">
        <v>61</v>
      </c>
      <c r="G35" s="67">
        <v>60</v>
      </c>
      <c r="H35" s="67">
        <v>61</v>
      </c>
      <c r="I35" s="67">
        <v>64</v>
      </c>
      <c r="J35" s="63">
        <v>55</v>
      </c>
      <c r="K35" s="51">
        <f t="shared" si="4"/>
        <v>352</v>
      </c>
      <c r="L35" s="48">
        <f t="shared" si="5"/>
        <v>5</v>
      </c>
      <c r="M35" s="52"/>
      <c r="O35" s="182"/>
      <c r="P35" s="49" t="s">
        <v>31</v>
      </c>
      <c r="Q35" s="65">
        <v>43</v>
      </c>
      <c r="R35" s="67">
        <v>44</v>
      </c>
      <c r="S35" s="67"/>
      <c r="T35" s="67"/>
      <c r="U35" s="67">
        <v>42</v>
      </c>
      <c r="V35" s="63">
        <v>42</v>
      </c>
      <c r="W35" s="51">
        <f>SUM(Q35:V35)</f>
        <v>171</v>
      </c>
      <c r="X35" s="48">
        <f t="shared" si="6"/>
        <v>5</v>
      </c>
      <c r="Y35" s="52"/>
    </row>
    <row r="36" spans="3:25" ht="18.75" customHeight="1" x14ac:dyDescent="0.25">
      <c r="C36" s="182"/>
      <c r="D36" s="49" t="s">
        <v>30</v>
      </c>
      <c r="E36" s="65">
        <v>48</v>
      </c>
      <c r="F36" s="67">
        <v>53</v>
      </c>
      <c r="G36" s="67">
        <v>57</v>
      </c>
      <c r="H36" s="67">
        <v>51</v>
      </c>
      <c r="I36" s="67">
        <v>39</v>
      </c>
      <c r="J36" s="63">
        <v>47</v>
      </c>
      <c r="K36" s="51">
        <f t="shared" si="4"/>
        <v>295</v>
      </c>
      <c r="L36" s="48">
        <f t="shared" si="5"/>
        <v>6</v>
      </c>
      <c r="M36" s="52"/>
      <c r="O36" s="182"/>
      <c r="P36" s="49" t="s">
        <v>30</v>
      </c>
      <c r="Q36" s="65">
        <v>38</v>
      </c>
      <c r="R36" s="67">
        <v>40</v>
      </c>
      <c r="S36" s="67"/>
      <c r="T36" s="67"/>
      <c r="U36" s="67">
        <v>43</v>
      </c>
      <c r="V36" s="63">
        <v>40</v>
      </c>
      <c r="W36" s="51">
        <v>161.24</v>
      </c>
      <c r="X36" s="48">
        <f t="shared" si="6"/>
        <v>6</v>
      </c>
      <c r="Y36" s="52"/>
    </row>
    <row r="37" spans="3:25" ht="18.75" customHeight="1" x14ac:dyDescent="0.25">
      <c r="C37" s="182"/>
      <c r="D37" s="49" t="s">
        <v>75</v>
      </c>
      <c r="E37" s="65">
        <v>52</v>
      </c>
      <c r="F37" s="67">
        <v>49</v>
      </c>
      <c r="G37" s="67">
        <v>48</v>
      </c>
      <c r="H37" s="67">
        <v>50</v>
      </c>
      <c r="I37" s="67">
        <v>48</v>
      </c>
      <c r="J37" s="63">
        <v>46</v>
      </c>
      <c r="K37" s="51">
        <f t="shared" si="4"/>
        <v>293</v>
      </c>
      <c r="L37" s="48">
        <f t="shared" si="5"/>
        <v>7</v>
      </c>
      <c r="M37" s="52"/>
      <c r="O37" s="182"/>
      <c r="P37" s="49" t="s">
        <v>66</v>
      </c>
      <c r="Q37" s="65">
        <v>40</v>
      </c>
      <c r="R37" s="67">
        <v>42</v>
      </c>
      <c r="S37" s="67"/>
      <c r="T37" s="67"/>
      <c r="U37" s="67">
        <v>39</v>
      </c>
      <c r="V37" s="63">
        <v>40</v>
      </c>
      <c r="W37" s="51">
        <v>161.01</v>
      </c>
      <c r="X37" s="48">
        <f t="shared" si="6"/>
        <v>7</v>
      </c>
      <c r="Y37" s="52"/>
    </row>
    <row r="38" spans="3:25" ht="18.75" customHeight="1" x14ac:dyDescent="0.25">
      <c r="C38" s="182"/>
      <c r="D38" s="49" t="s">
        <v>33</v>
      </c>
      <c r="E38" s="65">
        <v>50</v>
      </c>
      <c r="F38" s="67">
        <v>47</v>
      </c>
      <c r="G38" s="67">
        <v>49</v>
      </c>
      <c r="H38" s="67">
        <v>50</v>
      </c>
      <c r="I38" s="67">
        <v>43</v>
      </c>
      <c r="J38" s="63">
        <v>43</v>
      </c>
      <c r="K38" s="51">
        <f t="shared" si="4"/>
        <v>282</v>
      </c>
      <c r="L38" s="48">
        <f t="shared" si="5"/>
        <v>8</v>
      </c>
      <c r="M38" s="52"/>
      <c r="O38" s="182"/>
      <c r="P38" s="49" t="s">
        <v>33</v>
      </c>
      <c r="Q38" s="65">
        <v>32</v>
      </c>
      <c r="R38" s="67">
        <v>37</v>
      </c>
      <c r="S38" s="67"/>
      <c r="T38" s="67"/>
      <c r="U38" s="67">
        <v>35</v>
      </c>
      <c r="V38" s="63">
        <v>37</v>
      </c>
      <c r="W38" s="51">
        <f>SUM(Q38:V38)</f>
        <v>141</v>
      </c>
      <c r="X38" s="48">
        <f t="shared" si="6"/>
        <v>8</v>
      </c>
      <c r="Y38" s="52"/>
    </row>
    <row r="39" spans="3:25" ht="18.75" customHeight="1" x14ac:dyDescent="0.25">
      <c r="C39" s="182"/>
      <c r="D39" s="49" t="s">
        <v>74</v>
      </c>
      <c r="E39" s="65">
        <v>16</v>
      </c>
      <c r="F39" s="67">
        <v>55</v>
      </c>
      <c r="G39" s="67">
        <v>0</v>
      </c>
      <c r="H39" s="67">
        <v>65</v>
      </c>
      <c r="I39" s="67">
        <v>0</v>
      </c>
      <c r="J39" s="63">
        <v>0</v>
      </c>
      <c r="K39" s="51">
        <f t="shared" si="4"/>
        <v>136</v>
      </c>
      <c r="L39" s="48">
        <f t="shared" si="5"/>
        <v>9</v>
      </c>
      <c r="M39" s="52"/>
      <c r="O39" s="182"/>
      <c r="P39" s="49" t="s">
        <v>75</v>
      </c>
      <c r="Q39" s="65">
        <v>30</v>
      </c>
      <c r="R39" s="67">
        <v>34</v>
      </c>
      <c r="S39" s="67"/>
      <c r="T39" s="67"/>
      <c r="U39" s="67">
        <v>32</v>
      </c>
      <c r="V39" s="63">
        <v>34</v>
      </c>
      <c r="W39" s="51">
        <f>SUM(Q39:V39)</f>
        <v>130</v>
      </c>
      <c r="X39" s="48">
        <f t="shared" si="6"/>
        <v>9</v>
      </c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 t="s">
        <v>88</v>
      </c>
      <c r="Q40" s="65">
        <v>28</v>
      </c>
      <c r="R40" s="67">
        <v>31</v>
      </c>
      <c r="S40" s="67"/>
      <c r="T40" s="67"/>
      <c r="U40" s="67">
        <v>34</v>
      </c>
      <c r="V40" s="63">
        <v>25</v>
      </c>
      <c r="W40" s="51">
        <f>SUM(Q40:V40)</f>
        <v>118</v>
      </c>
      <c r="X40" s="48">
        <f t="shared" si="6"/>
        <v>10</v>
      </c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 t="s">
        <v>29</v>
      </c>
      <c r="Q41" s="65">
        <v>0</v>
      </c>
      <c r="R41" s="67">
        <v>0</v>
      </c>
      <c r="S41" s="67"/>
      <c r="T41" s="67"/>
      <c r="U41" s="67">
        <v>0</v>
      </c>
      <c r="V41" s="63">
        <v>0</v>
      </c>
      <c r="W41" s="51">
        <f>SUM(Q41:V41)</f>
        <v>0</v>
      </c>
      <c r="X41" s="48" t="s">
        <v>89</v>
      </c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P31:X43">
    <sortCondition descending="1" ref="W31:W43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2" workbookViewId="0">
      <selection activeCell="AA29" sqref="AA29"/>
    </sheetView>
  </sheetViews>
  <sheetFormatPr defaultRowHeight="31.5" x14ac:dyDescent="0.5"/>
  <cols>
    <col min="2" max="2" width="3" customWidth="1"/>
    <col min="3" max="3" width="6.42578125" style="55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5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6" t="s">
        <v>93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55000000000000004"/>
    <row r="4" spans="3:25" ht="50.25" customHeight="1" thickBot="1" x14ac:dyDescent="0.45">
      <c r="C4" s="183" t="s">
        <v>20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O4" s="183" t="s">
        <v>22</v>
      </c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3:25" ht="15" customHeight="1" x14ac:dyDescent="0.5">
      <c r="C5" s="56"/>
      <c r="D5" s="188" t="s">
        <v>5</v>
      </c>
      <c r="E5" s="189" t="s">
        <v>11</v>
      </c>
      <c r="F5" s="191" t="s">
        <v>12</v>
      </c>
      <c r="G5" s="191" t="s">
        <v>16</v>
      </c>
      <c r="H5" s="191" t="s">
        <v>15</v>
      </c>
      <c r="I5" s="191" t="s">
        <v>13</v>
      </c>
      <c r="J5" s="193" t="s">
        <v>14</v>
      </c>
      <c r="K5" s="179" t="s">
        <v>7</v>
      </c>
      <c r="L5" s="181" t="s">
        <v>8</v>
      </c>
      <c r="M5" s="52"/>
      <c r="O5" s="56"/>
      <c r="P5" s="188" t="s">
        <v>5</v>
      </c>
      <c r="Q5" s="189" t="s">
        <v>11</v>
      </c>
      <c r="R5" s="191" t="s">
        <v>12</v>
      </c>
      <c r="S5" s="191" t="s">
        <v>15</v>
      </c>
      <c r="T5" s="191" t="s">
        <v>16</v>
      </c>
      <c r="U5" s="191" t="s">
        <v>13</v>
      </c>
      <c r="V5" s="193" t="s">
        <v>14</v>
      </c>
      <c r="W5" s="179" t="s">
        <v>7</v>
      </c>
      <c r="X5" s="181" t="s">
        <v>8</v>
      </c>
      <c r="Y5" s="52"/>
    </row>
    <row r="6" spans="3:25" ht="16.5" customHeight="1" thickBot="1" x14ac:dyDescent="0.55000000000000004">
      <c r="C6" s="56"/>
      <c r="D6" s="200"/>
      <c r="E6" s="190"/>
      <c r="F6" s="192"/>
      <c r="G6" s="192"/>
      <c r="H6" s="192"/>
      <c r="I6" s="192"/>
      <c r="J6" s="194"/>
      <c r="K6" s="200"/>
      <c r="L6" s="180"/>
      <c r="M6" s="52"/>
      <c r="O6" s="56"/>
      <c r="P6" s="180"/>
      <c r="Q6" s="190"/>
      <c r="R6" s="192"/>
      <c r="S6" s="192"/>
      <c r="T6" s="192"/>
      <c r="U6" s="192"/>
      <c r="V6" s="194"/>
      <c r="W6" s="180"/>
      <c r="X6" s="180"/>
      <c r="Y6" s="52"/>
    </row>
    <row r="7" spans="3:25" ht="18.75" customHeight="1" x14ac:dyDescent="0.25">
      <c r="C7" s="182" t="s">
        <v>6</v>
      </c>
      <c r="D7" s="50" t="s">
        <v>70</v>
      </c>
      <c r="E7" s="65">
        <v>85</v>
      </c>
      <c r="F7" s="67">
        <v>88</v>
      </c>
      <c r="G7" s="67">
        <v>89</v>
      </c>
      <c r="H7" s="67">
        <v>87</v>
      </c>
      <c r="I7" s="67">
        <v>76</v>
      </c>
      <c r="J7" s="63">
        <v>86</v>
      </c>
      <c r="K7" s="51">
        <f t="shared" ref="K7:K13" si="0">SUM(E7:J7)</f>
        <v>511</v>
      </c>
      <c r="L7" s="48">
        <f t="shared" ref="L7:L13" si="1">IF(K7=0,0,RANK(K7,K$7:K$26))</f>
        <v>1</v>
      </c>
      <c r="M7" s="52"/>
      <c r="O7" s="182" t="s">
        <v>6</v>
      </c>
      <c r="P7" s="50" t="s">
        <v>70</v>
      </c>
      <c r="Q7" s="65">
        <v>78</v>
      </c>
      <c r="R7" s="67">
        <v>83</v>
      </c>
      <c r="S7" s="67"/>
      <c r="T7" s="67"/>
      <c r="U7" s="67">
        <v>84</v>
      </c>
      <c r="V7" s="63">
        <v>77</v>
      </c>
      <c r="W7" s="51">
        <f>SUM(Q7:V7)</f>
        <v>322</v>
      </c>
      <c r="X7" s="48">
        <f t="shared" ref="X7:X15" si="2">IF(W7=0,0,RANK(W7,W$7:W$26))</f>
        <v>1</v>
      </c>
      <c r="Y7" s="52"/>
    </row>
    <row r="8" spans="3:25" ht="18.75" customHeight="1" x14ac:dyDescent="0.25">
      <c r="C8" s="182"/>
      <c r="D8" s="49" t="s">
        <v>39</v>
      </c>
      <c r="E8" s="65">
        <v>84</v>
      </c>
      <c r="F8" s="67">
        <v>86</v>
      </c>
      <c r="G8" s="67">
        <v>89</v>
      </c>
      <c r="H8" s="67">
        <v>85</v>
      </c>
      <c r="I8" s="67">
        <v>82</v>
      </c>
      <c r="J8" s="63">
        <v>81</v>
      </c>
      <c r="K8" s="51">
        <f t="shared" si="0"/>
        <v>507</v>
      </c>
      <c r="L8" s="48">
        <f t="shared" si="1"/>
        <v>2</v>
      </c>
      <c r="M8" s="52"/>
      <c r="O8" s="182"/>
      <c r="P8" s="49" t="s">
        <v>40</v>
      </c>
      <c r="Q8" s="65">
        <v>76</v>
      </c>
      <c r="R8" s="67">
        <v>83</v>
      </c>
      <c r="S8" s="67"/>
      <c r="T8" s="67"/>
      <c r="U8" s="67">
        <v>82</v>
      </c>
      <c r="V8" s="63">
        <v>79</v>
      </c>
      <c r="W8" s="51">
        <v>320.29000000000002</v>
      </c>
      <c r="X8" s="48">
        <f t="shared" si="2"/>
        <v>2</v>
      </c>
      <c r="Y8" s="52"/>
    </row>
    <row r="9" spans="3:25" ht="18.75" customHeight="1" x14ac:dyDescent="0.25">
      <c r="C9" s="182"/>
      <c r="D9" s="49" t="s">
        <v>35</v>
      </c>
      <c r="E9" s="65">
        <v>82</v>
      </c>
      <c r="F9" s="67">
        <v>88</v>
      </c>
      <c r="G9" s="67">
        <v>87</v>
      </c>
      <c r="H9" s="67">
        <v>79</v>
      </c>
      <c r="I9" s="67">
        <v>82</v>
      </c>
      <c r="J9" s="63">
        <v>86</v>
      </c>
      <c r="K9" s="51">
        <f t="shared" si="0"/>
        <v>504</v>
      </c>
      <c r="L9" s="48">
        <f t="shared" si="1"/>
        <v>3</v>
      </c>
      <c r="M9" s="52"/>
      <c r="O9" s="182"/>
      <c r="P9" s="49" t="s">
        <v>91</v>
      </c>
      <c r="Q9" s="65">
        <v>78</v>
      </c>
      <c r="R9" s="67">
        <v>83</v>
      </c>
      <c r="S9" s="67"/>
      <c r="T9" s="67"/>
      <c r="U9" s="67">
        <v>81</v>
      </c>
      <c r="V9" s="63">
        <v>78</v>
      </c>
      <c r="W9" s="51">
        <v>320.27999999999997</v>
      </c>
      <c r="X9" s="48">
        <f t="shared" si="2"/>
        <v>3</v>
      </c>
      <c r="Y9" s="52"/>
    </row>
    <row r="10" spans="3:25" ht="18.75" customHeight="1" x14ac:dyDescent="0.25">
      <c r="C10" s="182"/>
      <c r="D10" s="49" t="s">
        <v>36</v>
      </c>
      <c r="E10" s="65">
        <v>57</v>
      </c>
      <c r="F10" s="67">
        <v>87</v>
      </c>
      <c r="G10" s="67">
        <v>85</v>
      </c>
      <c r="H10" s="67">
        <v>84</v>
      </c>
      <c r="I10" s="67">
        <v>84</v>
      </c>
      <c r="J10" s="63">
        <v>83</v>
      </c>
      <c r="K10" s="51">
        <f t="shared" si="0"/>
        <v>480</v>
      </c>
      <c r="L10" s="48">
        <f t="shared" si="1"/>
        <v>4</v>
      </c>
      <c r="M10" s="52"/>
      <c r="O10" s="182"/>
      <c r="P10" s="49" t="s">
        <v>39</v>
      </c>
      <c r="Q10" s="65">
        <v>73</v>
      </c>
      <c r="R10" s="67">
        <v>83</v>
      </c>
      <c r="S10" s="67"/>
      <c r="T10" s="67"/>
      <c r="U10" s="67">
        <v>83</v>
      </c>
      <c r="V10" s="63">
        <v>80</v>
      </c>
      <c r="W10" s="51">
        <f t="shared" ref="W10:W15" si="3">SUM(Q10:V10)</f>
        <v>319</v>
      </c>
      <c r="X10" s="48">
        <f t="shared" si="2"/>
        <v>4</v>
      </c>
      <c r="Y10" s="52"/>
    </row>
    <row r="11" spans="3:25" ht="18.75" customHeight="1" x14ac:dyDescent="0.25">
      <c r="C11" s="182"/>
      <c r="D11" s="49" t="s">
        <v>52</v>
      </c>
      <c r="E11" s="65">
        <v>79</v>
      </c>
      <c r="F11" s="67">
        <v>72</v>
      </c>
      <c r="G11" s="67">
        <v>80</v>
      </c>
      <c r="H11" s="67">
        <v>79</v>
      </c>
      <c r="I11" s="67">
        <v>80</v>
      </c>
      <c r="J11" s="63">
        <v>73</v>
      </c>
      <c r="K11" s="51">
        <f t="shared" si="0"/>
        <v>463</v>
      </c>
      <c r="L11" s="48">
        <f t="shared" si="1"/>
        <v>5</v>
      </c>
      <c r="M11" s="52"/>
      <c r="O11" s="182"/>
      <c r="P11" s="49" t="s">
        <v>36</v>
      </c>
      <c r="Q11" s="65">
        <v>78</v>
      </c>
      <c r="R11" s="67">
        <v>80</v>
      </c>
      <c r="S11" s="67"/>
      <c r="T11" s="67"/>
      <c r="U11" s="67">
        <v>79</v>
      </c>
      <c r="V11" s="63">
        <v>81</v>
      </c>
      <c r="W11" s="51">
        <f t="shared" si="3"/>
        <v>318</v>
      </c>
      <c r="X11" s="48">
        <f t="shared" si="2"/>
        <v>5</v>
      </c>
      <c r="Y11" s="52"/>
    </row>
    <row r="12" spans="3:25" ht="18.75" customHeight="1" x14ac:dyDescent="0.25">
      <c r="C12" s="182"/>
      <c r="D12" s="49" t="s">
        <v>77</v>
      </c>
      <c r="E12" s="65">
        <v>70</v>
      </c>
      <c r="F12" s="67">
        <v>80</v>
      </c>
      <c r="G12" s="67">
        <v>82</v>
      </c>
      <c r="H12" s="67">
        <v>73</v>
      </c>
      <c r="I12" s="67">
        <v>83</v>
      </c>
      <c r="J12" s="63">
        <v>72</v>
      </c>
      <c r="K12" s="51">
        <f t="shared" si="0"/>
        <v>460</v>
      </c>
      <c r="L12" s="48">
        <f t="shared" si="1"/>
        <v>6</v>
      </c>
      <c r="M12" s="52"/>
      <c r="O12" s="182"/>
      <c r="P12" s="49" t="s">
        <v>35</v>
      </c>
      <c r="Q12" s="65">
        <v>74</v>
      </c>
      <c r="R12" s="67">
        <v>78</v>
      </c>
      <c r="S12" s="67"/>
      <c r="T12" s="67"/>
      <c r="U12" s="67">
        <v>78</v>
      </c>
      <c r="V12" s="63">
        <v>78</v>
      </c>
      <c r="W12" s="51">
        <f t="shared" si="3"/>
        <v>308</v>
      </c>
      <c r="X12" s="48">
        <f t="shared" si="2"/>
        <v>6</v>
      </c>
      <c r="Y12" s="52"/>
    </row>
    <row r="13" spans="3:25" ht="18.75" customHeight="1" x14ac:dyDescent="0.25">
      <c r="C13" s="182"/>
      <c r="D13" s="49" t="s">
        <v>43</v>
      </c>
      <c r="E13" s="65">
        <v>67</v>
      </c>
      <c r="F13" s="67">
        <v>72</v>
      </c>
      <c r="G13" s="67">
        <v>74</v>
      </c>
      <c r="H13" s="67">
        <v>73</v>
      </c>
      <c r="I13" s="67">
        <v>73</v>
      </c>
      <c r="J13" s="63">
        <v>71</v>
      </c>
      <c r="K13" s="51">
        <f t="shared" si="0"/>
        <v>430</v>
      </c>
      <c r="L13" s="48">
        <f t="shared" si="1"/>
        <v>7</v>
      </c>
      <c r="M13" s="52"/>
      <c r="O13" s="182"/>
      <c r="P13" s="49" t="s">
        <v>52</v>
      </c>
      <c r="Q13" s="65">
        <v>70</v>
      </c>
      <c r="R13" s="67">
        <v>71</v>
      </c>
      <c r="S13" s="67"/>
      <c r="T13" s="67"/>
      <c r="U13" s="67">
        <v>74</v>
      </c>
      <c r="V13" s="63">
        <v>71</v>
      </c>
      <c r="W13" s="51">
        <f t="shared" si="3"/>
        <v>286</v>
      </c>
      <c r="X13" s="48">
        <f t="shared" si="2"/>
        <v>7</v>
      </c>
      <c r="Y13" s="52"/>
    </row>
    <row r="14" spans="3:25" ht="18.75" customHeight="1" x14ac:dyDescent="0.25">
      <c r="C14" s="182"/>
      <c r="D14" s="49"/>
      <c r="E14" s="65"/>
      <c r="F14" s="67"/>
      <c r="G14" s="67"/>
      <c r="H14" s="67"/>
      <c r="I14" s="67"/>
      <c r="J14" s="63"/>
      <c r="K14" s="51"/>
      <c r="L14" s="48"/>
      <c r="M14" s="52"/>
      <c r="O14" s="182"/>
      <c r="P14" s="49" t="s">
        <v>77</v>
      </c>
      <c r="Q14" s="65">
        <v>69</v>
      </c>
      <c r="R14" s="67">
        <v>70</v>
      </c>
      <c r="S14" s="67"/>
      <c r="T14" s="67"/>
      <c r="U14" s="67">
        <v>76</v>
      </c>
      <c r="V14" s="63">
        <v>69</v>
      </c>
      <c r="W14" s="51">
        <f t="shared" si="3"/>
        <v>284</v>
      </c>
      <c r="X14" s="48">
        <f t="shared" si="2"/>
        <v>8</v>
      </c>
      <c r="Y14" s="52"/>
    </row>
    <row r="15" spans="3:25" ht="18.75" customHeight="1" x14ac:dyDescent="0.25">
      <c r="C15" s="182"/>
      <c r="D15" s="49"/>
      <c r="E15" s="65"/>
      <c r="F15" s="67"/>
      <c r="G15" s="67"/>
      <c r="H15" s="67"/>
      <c r="I15" s="67"/>
      <c r="J15" s="63"/>
      <c r="K15" s="51"/>
      <c r="L15" s="48"/>
      <c r="M15" s="52"/>
      <c r="O15" s="182"/>
      <c r="P15" s="49" t="s">
        <v>43</v>
      </c>
      <c r="Q15" s="65">
        <v>65</v>
      </c>
      <c r="R15" s="67">
        <v>72</v>
      </c>
      <c r="S15" s="67"/>
      <c r="T15" s="67"/>
      <c r="U15" s="67">
        <v>68</v>
      </c>
      <c r="V15" s="63">
        <v>65</v>
      </c>
      <c r="W15" s="51">
        <f t="shared" si="3"/>
        <v>270</v>
      </c>
      <c r="X15" s="48">
        <f t="shared" si="2"/>
        <v>9</v>
      </c>
      <c r="Y15" s="52"/>
    </row>
    <row r="16" spans="3:25" ht="18.75" customHeight="1" x14ac:dyDescent="0.25">
      <c r="C16" s="182"/>
      <c r="D16" s="49"/>
      <c r="E16" s="65"/>
      <c r="F16" s="67"/>
      <c r="G16" s="67"/>
      <c r="H16" s="67"/>
      <c r="I16" s="67"/>
      <c r="J16" s="63"/>
      <c r="K16" s="51"/>
      <c r="L16" s="48"/>
      <c r="M16" s="52"/>
      <c r="O16" s="182"/>
      <c r="P16" s="49"/>
      <c r="Q16" s="65"/>
      <c r="R16" s="67"/>
      <c r="S16" s="67"/>
      <c r="T16" s="67"/>
      <c r="U16" s="67"/>
      <c r="V16" s="63"/>
      <c r="W16" s="51"/>
      <c r="X16" s="48"/>
      <c r="Y16" s="52"/>
    </row>
    <row r="17" spans="3:28" ht="18.75" customHeight="1" x14ac:dyDescent="0.25">
      <c r="C17" s="182"/>
      <c r="D17" s="49"/>
      <c r="E17" s="65"/>
      <c r="F17" s="67"/>
      <c r="G17" s="67"/>
      <c r="H17" s="67"/>
      <c r="I17" s="67"/>
      <c r="J17" s="63"/>
      <c r="K17" s="51"/>
      <c r="L17" s="48"/>
      <c r="M17" s="52"/>
      <c r="O17" s="182"/>
      <c r="P17" s="49"/>
      <c r="Q17" s="65"/>
      <c r="R17" s="67"/>
      <c r="S17" s="67"/>
      <c r="T17" s="67"/>
      <c r="U17" s="67"/>
      <c r="V17" s="63"/>
      <c r="W17" s="51"/>
      <c r="X17" s="48"/>
      <c r="Y17" s="52"/>
    </row>
    <row r="18" spans="3:28" ht="18.75" customHeight="1" x14ac:dyDescent="0.25">
      <c r="C18" s="182"/>
      <c r="D18" s="49"/>
      <c r="E18" s="65"/>
      <c r="F18" s="67"/>
      <c r="G18" s="67"/>
      <c r="H18" s="67"/>
      <c r="I18" s="67"/>
      <c r="J18" s="63"/>
      <c r="K18" s="51"/>
      <c r="L18" s="48"/>
      <c r="M18" s="52"/>
      <c r="O18" s="182"/>
      <c r="P18" s="49"/>
      <c r="Q18" s="65"/>
      <c r="R18" s="67"/>
      <c r="S18" s="67"/>
      <c r="T18" s="67"/>
      <c r="U18" s="67"/>
      <c r="V18" s="63"/>
      <c r="W18" s="51"/>
      <c r="X18" s="48"/>
      <c r="Y18" s="52"/>
    </row>
    <row r="19" spans="3:28" ht="18.75" customHeight="1" x14ac:dyDescent="0.25">
      <c r="C19" s="182"/>
      <c r="D19" s="49"/>
      <c r="E19" s="65"/>
      <c r="F19" s="67"/>
      <c r="G19" s="67"/>
      <c r="H19" s="67"/>
      <c r="I19" s="67"/>
      <c r="J19" s="63"/>
      <c r="K19" s="51"/>
      <c r="L19" s="48"/>
      <c r="M19" s="52"/>
      <c r="O19" s="182"/>
      <c r="P19" s="49"/>
      <c r="Q19" s="65"/>
      <c r="R19" s="67"/>
      <c r="S19" s="67"/>
      <c r="T19" s="67"/>
      <c r="U19" s="67"/>
      <c r="V19" s="63"/>
      <c r="W19" s="51"/>
      <c r="X19" s="48"/>
      <c r="Y19" s="52"/>
    </row>
    <row r="20" spans="3:28" ht="18.75" customHeight="1" x14ac:dyDescent="0.25">
      <c r="C20" s="182"/>
      <c r="D20" s="49"/>
      <c r="E20" s="65"/>
      <c r="F20" s="67"/>
      <c r="G20" s="67"/>
      <c r="H20" s="67"/>
      <c r="I20" s="67"/>
      <c r="J20" s="63"/>
      <c r="K20" s="51"/>
      <c r="L20" s="48"/>
      <c r="M20" s="52"/>
      <c r="O20" s="182"/>
      <c r="P20" s="49"/>
      <c r="Q20" s="65"/>
      <c r="R20" s="67"/>
      <c r="S20" s="67"/>
      <c r="T20" s="67"/>
      <c r="U20" s="67"/>
      <c r="V20" s="63"/>
      <c r="W20" s="51"/>
      <c r="X20" s="48"/>
      <c r="Y20" s="52"/>
    </row>
    <row r="21" spans="3:28" ht="18.75" customHeight="1" x14ac:dyDescent="0.25">
      <c r="C21" s="182"/>
      <c r="D21" s="49"/>
      <c r="E21" s="65"/>
      <c r="F21" s="67"/>
      <c r="G21" s="67"/>
      <c r="H21" s="67"/>
      <c r="I21" s="67"/>
      <c r="J21" s="63"/>
      <c r="K21" s="51"/>
      <c r="L21" s="48"/>
      <c r="M21" s="52"/>
      <c r="O21" s="182"/>
      <c r="P21" s="49"/>
      <c r="Q21" s="65"/>
      <c r="R21" s="67"/>
      <c r="S21" s="67"/>
      <c r="T21" s="67"/>
      <c r="U21" s="67"/>
      <c r="V21" s="63"/>
      <c r="W21" s="51"/>
      <c r="X21" s="48"/>
      <c r="Y21" s="52"/>
    </row>
    <row r="22" spans="3:28" ht="18.75" customHeight="1" x14ac:dyDescent="0.25">
      <c r="C22" s="182"/>
      <c r="D22" s="49"/>
      <c r="E22" s="65"/>
      <c r="F22" s="67"/>
      <c r="G22" s="67"/>
      <c r="H22" s="67"/>
      <c r="I22" s="67"/>
      <c r="J22" s="63"/>
      <c r="K22" s="51"/>
      <c r="L22" s="48"/>
      <c r="M22" s="52"/>
      <c r="O22" s="182"/>
      <c r="P22" s="49"/>
      <c r="Q22" s="65"/>
      <c r="R22" s="67"/>
      <c r="S22" s="67"/>
      <c r="T22" s="67"/>
      <c r="U22" s="67"/>
      <c r="V22" s="63"/>
      <c r="W22" s="51"/>
      <c r="X22" s="48"/>
      <c r="Y22" s="52"/>
    </row>
    <row r="23" spans="3:28" ht="18.75" customHeight="1" x14ac:dyDescent="0.25">
      <c r="C23" s="182"/>
      <c r="D23" s="49"/>
      <c r="E23" s="65"/>
      <c r="F23" s="67"/>
      <c r="G23" s="67"/>
      <c r="H23" s="67"/>
      <c r="I23" s="67"/>
      <c r="J23" s="63"/>
      <c r="K23" s="51"/>
      <c r="L23" s="48"/>
      <c r="M23" s="52"/>
      <c r="O23" s="182"/>
      <c r="P23" s="49"/>
      <c r="Q23" s="65"/>
      <c r="R23" s="67"/>
      <c r="S23" s="67"/>
      <c r="T23" s="67"/>
      <c r="U23" s="67"/>
      <c r="V23" s="63"/>
      <c r="W23" s="51"/>
      <c r="X23" s="48"/>
      <c r="Y23" s="52"/>
    </row>
    <row r="24" spans="3:28" ht="18.75" customHeight="1" x14ac:dyDescent="0.25">
      <c r="C24" s="182"/>
      <c r="D24" s="49"/>
      <c r="E24" s="65"/>
      <c r="F24" s="67"/>
      <c r="G24" s="67"/>
      <c r="H24" s="67"/>
      <c r="I24" s="67"/>
      <c r="J24" s="63"/>
      <c r="K24" s="51"/>
      <c r="L24" s="48"/>
      <c r="M24" s="52"/>
      <c r="O24" s="182"/>
      <c r="P24" s="49"/>
      <c r="Q24" s="65"/>
      <c r="R24" s="67"/>
      <c r="S24" s="67"/>
      <c r="T24" s="67"/>
      <c r="U24" s="67"/>
      <c r="V24" s="63"/>
      <c r="W24" s="51"/>
      <c r="X24" s="48"/>
      <c r="Y24" s="52"/>
    </row>
    <row r="25" spans="3:28" ht="18.75" customHeight="1" x14ac:dyDescent="0.25">
      <c r="C25" s="182"/>
      <c r="D25" s="49"/>
      <c r="E25" s="65"/>
      <c r="F25" s="67"/>
      <c r="G25" s="67"/>
      <c r="H25" s="67"/>
      <c r="I25" s="67"/>
      <c r="J25" s="63"/>
      <c r="K25" s="51"/>
      <c r="L25" s="48"/>
      <c r="M25" s="52"/>
      <c r="O25" s="182"/>
      <c r="P25" s="49"/>
      <c r="Q25" s="65"/>
      <c r="R25" s="67"/>
      <c r="S25" s="67"/>
      <c r="T25" s="67"/>
      <c r="U25" s="67"/>
      <c r="V25" s="63"/>
      <c r="W25" s="51"/>
      <c r="X25" s="48"/>
      <c r="Y25" s="52"/>
    </row>
    <row r="26" spans="3:28" ht="18.75" customHeight="1" thickBot="1" x14ac:dyDescent="0.3">
      <c r="C26" s="182"/>
      <c r="D26" s="8"/>
      <c r="E26" s="66"/>
      <c r="F26" s="68"/>
      <c r="G26" s="68"/>
      <c r="H26" s="68"/>
      <c r="I26" s="68"/>
      <c r="J26" s="64"/>
      <c r="K26" s="51"/>
      <c r="L26" s="48"/>
      <c r="M26" s="72"/>
      <c r="O26" s="182"/>
      <c r="P26" s="8"/>
      <c r="Q26" s="66"/>
      <c r="R26" s="68"/>
      <c r="S26" s="68"/>
      <c r="T26" s="68"/>
      <c r="U26" s="68"/>
      <c r="V26" s="64"/>
      <c r="W26" s="51"/>
      <c r="X26" s="48"/>
      <c r="Y26" s="52"/>
    </row>
    <row r="27" spans="3:28" ht="24" customHeight="1" x14ac:dyDescent="0.4">
      <c r="C27" s="96"/>
      <c r="D27" s="91" t="s">
        <v>18</v>
      </c>
      <c r="E27" s="88"/>
      <c r="F27" s="88"/>
      <c r="G27" s="88"/>
      <c r="H27" s="88"/>
      <c r="I27" s="88"/>
      <c r="J27" s="88"/>
      <c r="K27" s="88"/>
      <c r="L27" s="88"/>
      <c r="M27" s="85"/>
      <c r="O27" s="96"/>
      <c r="P27" s="91" t="s">
        <v>18</v>
      </c>
      <c r="Q27" s="87"/>
      <c r="R27" s="87"/>
      <c r="S27" s="87"/>
      <c r="T27" s="87"/>
      <c r="U27" s="87"/>
      <c r="V27" s="87"/>
      <c r="W27" s="87"/>
      <c r="X27" s="87"/>
      <c r="Y27" s="86"/>
      <c r="AA27" s="84"/>
      <c r="AB27" s="84"/>
    </row>
    <row r="28" spans="3:28" ht="24.75" customHeight="1" x14ac:dyDescent="0.4">
      <c r="C28" s="96"/>
      <c r="D28" s="92" t="s">
        <v>21</v>
      </c>
      <c r="E28" s="89"/>
      <c r="F28" s="89"/>
      <c r="G28" s="89"/>
      <c r="H28" s="89"/>
      <c r="I28" s="89"/>
      <c r="J28" s="89"/>
      <c r="K28" s="89"/>
      <c r="L28" s="89"/>
      <c r="M28" s="85"/>
      <c r="O28" s="96"/>
      <c r="P28" s="92" t="s">
        <v>21</v>
      </c>
      <c r="Q28" s="90"/>
      <c r="R28" s="90"/>
      <c r="S28" s="90"/>
      <c r="T28" s="90"/>
      <c r="U28" s="90"/>
      <c r="V28" s="90"/>
      <c r="W28" s="90"/>
      <c r="X28" s="90"/>
      <c r="Y28" s="86"/>
      <c r="AA28" s="84"/>
      <c r="AB28" s="84"/>
    </row>
    <row r="29" spans="3:28" ht="45" customHeight="1" thickBot="1" x14ac:dyDescent="0.45">
      <c r="C29" s="195" t="s">
        <v>20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O29" s="195" t="s">
        <v>22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AB29" s="84"/>
    </row>
    <row r="30" spans="3:28" ht="32.25" thickBot="1" x14ac:dyDescent="0.55000000000000004">
      <c r="C30" s="56"/>
      <c r="D30" s="95" t="s">
        <v>5</v>
      </c>
      <c r="E30" s="69" t="s">
        <v>11</v>
      </c>
      <c r="F30" s="70" t="s">
        <v>12</v>
      </c>
      <c r="G30" s="70" t="s">
        <v>16</v>
      </c>
      <c r="H30" s="70" t="s">
        <v>15</v>
      </c>
      <c r="I30" s="70" t="s">
        <v>13</v>
      </c>
      <c r="J30" s="71" t="s">
        <v>14</v>
      </c>
      <c r="K30" s="59" t="s">
        <v>7</v>
      </c>
      <c r="L30" s="61" t="s">
        <v>8</v>
      </c>
      <c r="M30" s="52"/>
      <c r="O30" s="56"/>
      <c r="P30" s="95" t="s">
        <v>5</v>
      </c>
      <c r="Q30" s="69" t="s">
        <v>11</v>
      </c>
      <c r="R30" s="70" t="s">
        <v>12</v>
      </c>
      <c r="S30" s="70" t="s">
        <v>15</v>
      </c>
      <c r="T30" s="70" t="s">
        <v>16</v>
      </c>
      <c r="U30" s="70" t="s">
        <v>13</v>
      </c>
      <c r="V30" s="71" t="s">
        <v>14</v>
      </c>
      <c r="W30" s="59" t="s">
        <v>7</v>
      </c>
      <c r="X30" s="60" t="s">
        <v>8</v>
      </c>
      <c r="Y30" s="52"/>
      <c r="AB30" s="84"/>
    </row>
    <row r="31" spans="3:28" ht="18.75" customHeight="1" x14ac:dyDescent="0.25">
      <c r="C31" s="182" t="s">
        <v>17</v>
      </c>
      <c r="D31" s="50" t="s">
        <v>65</v>
      </c>
      <c r="E31" s="65">
        <v>83</v>
      </c>
      <c r="F31" s="67">
        <v>91</v>
      </c>
      <c r="G31" s="67">
        <v>87</v>
      </c>
      <c r="H31" s="67">
        <v>85</v>
      </c>
      <c r="I31" s="67">
        <v>83</v>
      </c>
      <c r="J31" s="63">
        <v>90</v>
      </c>
      <c r="K31" s="51">
        <f>SUM(E31:J31)</f>
        <v>519</v>
      </c>
      <c r="L31" s="48">
        <f>IF(K31=0,0,RANK(K31,K$31:K$50))</f>
        <v>1</v>
      </c>
      <c r="M31" s="52"/>
      <c r="O31" s="182" t="s">
        <v>17</v>
      </c>
      <c r="P31" s="50" t="s">
        <v>65</v>
      </c>
      <c r="Q31" s="65">
        <v>78</v>
      </c>
      <c r="R31" s="67">
        <v>76</v>
      </c>
      <c r="S31" s="67"/>
      <c r="T31" s="67"/>
      <c r="U31" s="67">
        <v>78</v>
      </c>
      <c r="V31" s="63">
        <v>75</v>
      </c>
      <c r="W31" s="51">
        <f>SUM(Q31:V31)</f>
        <v>307</v>
      </c>
      <c r="X31" s="48">
        <f>IF(W31=0,0,RANK(W31,W$31:W$50))</f>
        <v>1</v>
      </c>
      <c r="Y31" s="52"/>
    </row>
    <row r="32" spans="3:28" ht="18.75" customHeight="1" x14ac:dyDescent="0.25">
      <c r="C32" s="182"/>
      <c r="D32" s="49" t="s">
        <v>33</v>
      </c>
      <c r="E32" s="65">
        <v>52</v>
      </c>
      <c r="F32" s="67">
        <v>53</v>
      </c>
      <c r="G32" s="67">
        <v>58</v>
      </c>
      <c r="H32" s="67">
        <v>55</v>
      </c>
      <c r="I32" s="67">
        <v>57</v>
      </c>
      <c r="J32" s="63">
        <v>49</v>
      </c>
      <c r="K32" s="51">
        <f>SUM(E32:J32)</f>
        <v>324</v>
      </c>
      <c r="L32" s="48">
        <f>IF(K32=0,0,RANK(K32,K$31:K$50))</f>
        <v>2</v>
      </c>
      <c r="M32" s="52"/>
      <c r="O32" s="182"/>
      <c r="P32" s="49" t="s">
        <v>67</v>
      </c>
      <c r="Q32" s="65">
        <v>62</v>
      </c>
      <c r="R32" s="67">
        <v>68</v>
      </c>
      <c r="S32" s="67"/>
      <c r="T32" s="67"/>
      <c r="U32" s="67">
        <v>70</v>
      </c>
      <c r="V32" s="63">
        <v>71</v>
      </c>
      <c r="W32" s="51">
        <f>SUM(Q32:V32)</f>
        <v>271</v>
      </c>
      <c r="X32" s="48">
        <f>IF(W32=0,0,RANK(W32,W$31:W$50))</f>
        <v>2</v>
      </c>
      <c r="Y32" s="52"/>
    </row>
    <row r="33" spans="3:25" ht="18.75" customHeight="1" x14ac:dyDescent="0.25">
      <c r="C33" s="182"/>
      <c r="D33" s="49" t="s">
        <v>31</v>
      </c>
      <c r="E33" s="65">
        <v>49</v>
      </c>
      <c r="F33" s="67">
        <v>71</v>
      </c>
      <c r="G33" s="67">
        <v>8</v>
      </c>
      <c r="H33" s="67">
        <v>68</v>
      </c>
      <c r="I33" s="67">
        <v>59</v>
      </c>
      <c r="J33" s="63">
        <v>65</v>
      </c>
      <c r="K33" s="51">
        <f>SUM(E33:J33)</f>
        <v>320</v>
      </c>
      <c r="L33" s="48">
        <f>IF(K33=0,0,RANK(K33,K$31:K$50))</f>
        <v>3</v>
      </c>
      <c r="M33" s="52"/>
      <c r="O33" s="182"/>
      <c r="P33" s="49" t="s">
        <v>92</v>
      </c>
      <c r="Q33" s="65">
        <v>57</v>
      </c>
      <c r="R33" s="67">
        <v>65</v>
      </c>
      <c r="S33" s="67"/>
      <c r="T33" s="67"/>
      <c r="U33" s="67">
        <v>67</v>
      </c>
      <c r="V33" s="63">
        <v>60</v>
      </c>
      <c r="W33" s="51">
        <f>SUM(Q33:V33)</f>
        <v>249</v>
      </c>
      <c r="X33" s="48">
        <f>IF(W33=0,0,RANK(W33,W$31:W$50))</f>
        <v>3</v>
      </c>
      <c r="Y33" s="52"/>
    </row>
    <row r="34" spans="3:25" ht="18.75" customHeight="1" x14ac:dyDescent="0.25">
      <c r="C34" s="182"/>
      <c r="D34" s="49"/>
      <c r="E34" s="65"/>
      <c r="F34" s="67"/>
      <c r="G34" s="67"/>
      <c r="H34" s="67"/>
      <c r="I34" s="67"/>
      <c r="J34" s="63"/>
      <c r="K34" s="51"/>
      <c r="L34" s="48"/>
      <c r="M34" s="52"/>
      <c r="O34" s="182"/>
      <c r="P34" s="49" t="s">
        <v>33</v>
      </c>
      <c r="Q34" s="65">
        <v>58</v>
      </c>
      <c r="R34" s="67">
        <v>63</v>
      </c>
      <c r="S34" s="67"/>
      <c r="T34" s="67"/>
      <c r="U34" s="67">
        <v>61</v>
      </c>
      <c r="V34" s="63">
        <v>58</v>
      </c>
      <c r="W34" s="51">
        <f>SUM(Q34:V34)</f>
        <v>240</v>
      </c>
      <c r="X34" s="48">
        <f>IF(W34=0,0,RANK(W34,W$31:W$50))</f>
        <v>4</v>
      </c>
      <c r="Y34" s="52"/>
    </row>
    <row r="35" spans="3:25" ht="18.75" customHeight="1" x14ac:dyDescent="0.25">
      <c r="C35" s="182"/>
      <c r="D35" s="49"/>
      <c r="E35" s="65"/>
      <c r="F35" s="67"/>
      <c r="G35" s="67"/>
      <c r="H35" s="67"/>
      <c r="I35" s="67"/>
      <c r="J35" s="63"/>
      <c r="K35" s="51"/>
      <c r="L35" s="48"/>
      <c r="M35" s="52"/>
      <c r="O35" s="182"/>
      <c r="P35" s="49" t="s">
        <v>31</v>
      </c>
      <c r="Q35" s="65">
        <v>58</v>
      </c>
      <c r="R35" s="67">
        <v>59</v>
      </c>
      <c r="S35" s="67"/>
      <c r="T35" s="67"/>
      <c r="U35" s="67">
        <v>50</v>
      </c>
      <c r="V35" s="63">
        <v>72</v>
      </c>
      <c r="W35" s="51">
        <f>SUM(Q35:V35)</f>
        <v>239</v>
      </c>
      <c r="X35" s="48">
        <f>IF(W35=0,0,RANK(W35,W$31:W$50))</f>
        <v>5</v>
      </c>
      <c r="Y35" s="52"/>
    </row>
    <row r="36" spans="3:25" ht="18.75" customHeight="1" x14ac:dyDescent="0.25">
      <c r="C36" s="182"/>
      <c r="D36" s="49"/>
      <c r="E36" s="65"/>
      <c r="F36" s="67"/>
      <c r="G36" s="67"/>
      <c r="H36" s="67"/>
      <c r="I36" s="67"/>
      <c r="J36" s="63"/>
      <c r="K36" s="51"/>
      <c r="L36" s="48"/>
      <c r="M36" s="52"/>
      <c r="O36" s="182"/>
      <c r="P36" s="49"/>
      <c r="Q36" s="65"/>
      <c r="R36" s="67"/>
      <c r="S36" s="67"/>
      <c r="T36" s="67"/>
      <c r="U36" s="67"/>
      <c r="V36" s="63"/>
      <c r="W36" s="51"/>
      <c r="X36" s="48"/>
      <c r="Y36" s="52"/>
    </row>
    <row r="37" spans="3:25" ht="18.75" customHeight="1" x14ac:dyDescent="0.25">
      <c r="C37" s="182"/>
      <c r="D37" s="49"/>
      <c r="E37" s="65"/>
      <c r="F37" s="67"/>
      <c r="G37" s="67"/>
      <c r="H37" s="67"/>
      <c r="I37" s="67"/>
      <c r="J37" s="63"/>
      <c r="K37" s="51"/>
      <c r="L37" s="48"/>
      <c r="M37" s="52"/>
      <c r="O37" s="182"/>
      <c r="P37" s="49"/>
      <c r="Q37" s="65"/>
      <c r="R37" s="67"/>
      <c r="S37" s="67"/>
      <c r="T37" s="67"/>
      <c r="U37" s="67"/>
      <c r="V37" s="63"/>
      <c r="W37" s="51"/>
      <c r="X37" s="48"/>
      <c r="Y37" s="52"/>
    </row>
    <row r="38" spans="3:25" ht="18.75" customHeight="1" x14ac:dyDescent="0.25">
      <c r="C38" s="182"/>
      <c r="D38" s="49"/>
      <c r="E38" s="65"/>
      <c r="F38" s="67"/>
      <c r="G38" s="67"/>
      <c r="H38" s="67"/>
      <c r="I38" s="67"/>
      <c r="J38" s="63"/>
      <c r="K38" s="51"/>
      <c r="L38" s="48"/>
      <c r="M38" s="52"/>
      <c r="O38" s="182"/>
      <c r="P38" s="49"/>
      <c r="Q38" s="65"/>
      <c r="R38" s="67"/>
      <c r="S38" s="67"/>
      <c r="T38" s="67"/>
      <c r="U38" s="67"/>
      <c r="V38" s="63"/>
      <c r="W38" s="51"/>
      <c r="X38" s="48"/>
      <c r="Y38" s="52"/>
    </row>
    <row r="39" spans="3:25" ht="18.75" customHeight="1" x14ac:dyDescent="0.25">
      <c r="C39" s="182"/>
      <c r="D39" s="49"/>
      <c r="E39" s="65"/>
      <c r="F39" s="67"/>
      <c r="G39" s="67"/>
      <c r="H39" s="67"/>
      <c r="I39" s="67"/>
      <c r="J39" s="63"/>
      <c r="K39" s="51"/>
      <c r="L39" s="48"/>
      <c r="M39" s="52"/>
      <c r="O39" s="182"/>
      <c r="P39" s="49"/>
      <c r="Q39" s="65"/>
      <c r="R39" s="67"/>
      <c r="S39" s="67"/>
      <c r="T39" s="67"/>
      <c r="U39" s="67"/>
      <c r="V39" s="63"/>
      <c r="W39" s="51"/>
      <c r="X39" s="48"/>
      <c r="Y39" s="52"/>
    </row>
    <row r="40" spans="3:25" ht="18.75" customHeight="1" x14ac:dyDescent="0.25">
      <c r="C40" s="182"/>
      <c r="D40" s="49"/>
      <c r="E40" s="65"/>
      <c r="F40" s="67"/>
      <c r="G40" s="67"/>
      <c r="H40" s="67"/>
      <c r="I40" s="67"/>
      <c r="J40" s="63"/>
      <c r="K40" s="51"/>
      <c r="L40" s="48"/>
      <c r="M40" s="52"/>
      <c r="O40" s="182"/>
      <c r="P40" s="49"/>
      <c r="Q40" s="65"/>
      <c r="R40" s="67"/>
      <c r="S40" s="67"/>
      <c r="T40" s="67"/>
      <c r="U40" s="67"/>
      <c r="V40" s="63"/>
      <c r="W40" s="51"/>
      <c r="X40" s="48"/>
      <c r="Y40" s="52"/>
    </row>
    <row r="41" spans="3:25" ht="18.75" customHeight="1" x14ac:dyDescent="0.25">
      <c r="C41" s="182"/>
      <c r="D41" s="49"/>
      <c r="E41" s="65"/>
      <c r="F41" s="67"/>
      <c r="G41" s="67"/>
      <c r="H41" s="67"/>
      <c r="I41" s="67"/>
      <c r="J41" s="63"/>
      <c r="K41" s="51"/>
      <c r="L41" s="48"/>
      <c r="M41" s="52"/>
      <c r="O41" s="182"/>
      <c r="P41" s="49"/>
      <c r="Q41" s="65"/>
      <c r="R41" s="67"/>
      <c r="S41" s="67"/>
      <c r="T41" s="67"/>
      <c r="U41" s="67"/>
      <c r="V41" s="63"/>
      <c r="W41" s="51"/>
      <c r="X41" s="48"/>
      <c r="Y41" s="52"/>
    </row>
    <row r="42" spans="3:25" ht="18.75" customHeight="1" x14ac:dyDescent="0.25">
      <c r="C42" s="182"/>
      <c r="D42" s="49"/>
      <c r="E42" s="65"/>
      <c r="F42" s="67"/>
      <c r="G42" s="67"/>
      <c r="H42" s="67"/>
      <c r="I42" s="67"/>
      <c r="J42" s="63"/>
      <c r="K42" s="51"/>
      <c r="L42" s="48"/>
      <c r="M42" s="52"/>
      <c r="O42" s="182"/>
      <c r="P42" s="49"/>
      <c r="Q42" s="65"/>
      <c r="R42" s="67"/>
      <c r="S42" s="67"/>
      <c r="T42" s="67"/>
      <c r="U42" s="67"/>
      <c r="V42" s="63"/>
      <c r="W42" s="51"/>
      <c r="X42" s="48"/>
      <c r="Y42" s="52"/>
    </row>
    <row r="43" spans="3:25" ht="18.75" customHeight="1" x14ac:dyDescent="0.25">
      <c r="C43" s="182"/>
      <c r="D43" s="49"/>
      <c r="E43" s="65"/>
      <c r="F43" s="67"/>
      <c r="G43" s="67"/>
      <c r="H43" s="67"/>
      <c r="I43" s="67"/>
      <c r="J43" s="63"/>
      <c r="K43" s="51"/>
      <c r="L43" s="48"/>
      <c r="M43" s="52"/>
      <c r="O43" s="182"/>
      <c r="P43" s="49"/>
      <c r="Q43" s="65"/>
      <c r="R43" s="67"/>
      <c r="S43" s="67"/>
      <c r="T43" s="67"/>
      <c r="U43" s="67"/>
      <c r="V43" s="63"/>
      <c r="W43" s="51"/>
      <c r="X43" s="48"/>
      <c r="Y43" s="52"/>
    </row>
    <row r="44" spans="3:25" ht="18.75" customHeight="1" x14ac:dyDescent="0.25">
      <c r="C44" s="182"/>
      <c r="D44" s="49"/>
      <c r="E44" s="65"/>
      <c r="F44" s="67"/>
      <c r="G44" s="67"/>
      <c r="H44" s="67"/>
      <c r="I44" s="67"/>
      <c r="J44" s="63"/>
      <c r="K44" s="51"/>
      <c r="L44" s="48"/>
      <c r="M44" s="52"/>
      <c r="O44" s="182"/>
      <c r="P44" s="49"/>
      <c r="Q44" s="65"/>
      <c r="R44" s="67"/>
      <c r="S44" s="67"/>
      <c r="T44" s="67"/>
      <c r="U44" s="67"/>
      <c r="V44" s="63"/>
      <c r="W44" s="51"/>
      <c r="X44" s="48"/>
      <c r="Y44" s="52"/>
    </row>
    <row r="45" spans="3:25" ht="18.75" customHeight="1" x14ac:dyDescent="0.25">
      <c r="C45" s="182"/>
      <c r="D45" s="49"/>
      <c r="E45" s="65"/>
      <c r="F45" s="67"/>
      <c r="G45" s="67"/>
      <c r="H45" s="67"/>
      <c r="I45" s="67"/>
      <c r="J45" s="63"/>
      <c r="K45" s="51"/>
      <c r="L45" s="48"/>
      <c r="M45" s="52"/>
      <c r="O45" s="182"/>
      <c r="P45" s="49"/>
      <c r="Q45" s="65"/>
      <c r="R45" s="67"/>
      <c r="S45" s="67"/>
      <c r="T45" s="67"/>
      <c r="U45" s="67"/>
      <c r="V45" s="63"/>
      <c r="W45" s="51"/>
      <c r="X45" s="48"/>
      <c r="Y45" s="52"/>
    </row>
    <row r="46" spans="3:25" ht="18.75" customHeight="1" x14ac:dyDescent="0.25">
      <c r="C46" s="182"/>
      <c r="D46" s="49"/>
      <c r="E46" s="65"/>
      <c r="F46" s="67"/>
      <c r="G46" s="67"/>
      <c r="H46" s="67"/>
      <c r="I46" s="67"/>
      <c r="J46" s="63"/>
      <c r="K46" s="51"/>
      <c r="L46" s="48"/>
      <c r="M46" s="52"/>
      <c r="O46" s="182"/>
      <c r="P46" s="49"/>
      <c r="Q46" s="65"/>
      <c r="R46" s="67"/>
      <c r="S46" s="67"/>
      <c r="T46" s="67"/>
      <c r="U46" s="67"/>
      <c r="V46" s="63"/>
      <c r="W46" s="51"/>
      <c r="X46" s="48"/>
      <c r="Y46" s="52"/>
    </row>
    <row r="47" spans="3:25" ht="18.75" customHeight="1" x14ac:dyDescent="0.25">
      <c r="C47" s="182"/>
      <c r="D47" s="49"/>
      <c r="E47" s="65"/>
      <c r="F47" s="67"/>
      <c r="G47" s="67"/>
      <c r="H47" s="67"/>
      <c r="I47" s="67"/>
      <c r="J47" s="63"/>
      <c r="K47" s="51"/>
      <c r="L47" s="48"/>
      <c r="M47" s="52"/>
      <c r="O47" s="182"/>
      <c r="P47" s="49"/>
      <c r="Q47" s="65"/>
      <c r="R47" s="67"/>
      <c r="S47" s="67"/>
      <c r="T47" s="67"/>
      <c r="U47" s="67"/>
      <c r="V47" s="63"/>
      <c r="W47" s="51"/>
      <c r="X47" s="48"/>
      <c r="Y47" s="52"/>
    </row>
    <row r="48" spans="3:25" ht="18.75" customHeight="1" x14ac:dyDescent="0.25">
      <c r="C48" s="182"/>
      <c r="D48" s="49"/>
      <c r="E48" s="65"/>
      <c r="F48" s="67"/>
      <c r="G48" s="67"/>
      <c r="H48" s="67"/>
      <c r="I48" s="67"/>
      <c r="J48" s="63"/>
      <c r="K48" s="51"/>
      <c r="L48" s="48"/>
      <c r="M48" s="52"/>
      <c r="O48" s="182"/>
      <c r="P48" s="49"/>
      <c r="Q48" s="65"/>
      <c r="R48" s="67"/>
      <c r="S48" s="67"/>
      <c r="T48" s="67"/>
      <c r="U48" s="67"/>
      <c r="V48" s="63"/>
      <c r="W48" s="51"/>
      <c r="X48" s="48"/>
      <c r="Y48" s="52"/>
    </row>
    <row r="49" spans="3:25" ht="18.75" customHeight="1" x14ac:dyDescent="0.25">
      <c r="C49" s="182"/>
      <c r="D49" s="49"/>
      <c r="E49" s="65"/>
      <c r="F49" s="67"/>
      <c r="G49" s="67"/>
      <c r="H49" s="67"/>
      <c r="I49" s="67"/>
      <c r="J49" s="63"/>
      <c r="K49" s="51"/>
      <c r="L49" s="48"/>
      <c r="M49" s="52"/>
      <c r="O49" s="182"/>
      <c r="P49" s="49"/>
      <c r="Q49" s="65"/>
      <c r="R49" s="67"/>
      <c r="S49" s="67"/>
      <c r="T49" s="67"/>
      <c r="U49" s="67"/>
      <c r="V49" s="63"/>
      <c r="W49" s="51"/>
      <c r="X49" s="48"/>
      <c r="Y49" s="52"/>
    </row>
    <row r="50" spans="3:25" ht="18.75" customHeight="1" thickBot="1" x14ac:dyDescent="0.3">
      <c r="C50" s="182"/>
      <c r="D50" s="8"/>
      <c r="E50" s="66"/>
      <c r="F50" s="68"/>
      <c r="G50" s="68"/>
      <c r="H50" s="68"/>
      <c r="I50" s="68"/>
      <c r="J50" s="64"/>
      <c r="K50" s="97"/>
      <c r="L50" s="98"/>
      <c r="M50" s="52"/>
      <c r="O50" s="182"/>
      <c r="P50" s="8"/>
      <c r="Q50" s="66"/>
      <c r="R50" s="68"/>
      <c r="S50" s="68"/>
      <c r="T50" s="68"/>
      <c r="U50" s="68"/>
      <c r="V50" s="64"/>
      <c r="W50" s="97"/>
      <c r="X50" s="98"/>
      <c r="Y50" s="52"/>
    </row>
    <row r="51" spans="3:25" ht="30" customHeight="1" thickBot="1" x14ac:dyDescent="0.55000000000000004">
      <c r="C51" s="57"/>
      <c r="D51" s="82" t="s">
        <v>18</v>
      </c>
      <c r="E51" s="54"/>
      <c r="F51" s="54"/>
      <c r="G51" s="54"/>
      <c r="H51" s="54"/>
      <c r="I51" s="54"/>
      <c r="J51" s="54"/>
      <c r="K51" s="54"/>
      <c r="L51" s="54"/>
      <c r="M51" s="53"/>
      <c r="O51" s="57"/>
      <c r="P51" s="82" t="s">
        <v>18</v>
      </c>
      <c r="Q51" s="54"/>
      <c r="R51" s="54"/>
      <c r="S51" s="54"/>
      <c r="T51" s="54"/>
      <c r="U51" s="54"/>
      <c r="V51" s="54"/>
      <c r="W51" s="54"/>
      <c r="X51" s="54"/>
      <c r="Y51" s="53"/>
    </row>
  </sheetData>
  <sortState ref="P31:X43">
    <sortCondition descending="1" ref="W31:W43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13 - TRP</vt:lpstr>
      <vt:lpstr>Oct 11 - TDZ</vt:lpstr>
      <vt:lpstr>Nov 8 - NBS</vt:lpstr>
      <vt:lpstr>Dec 13 - SSS</vt:lpstr>
      <vt:lpstr>Jan 10 - MVH</vt:lpstr>
      <vt:lpstr>Feb 28 - CIS</vt:lpstr>
      <vt:lpstr>Mar 14 - MVH</vt:lpstr>
      <vt:lpstr>Mar 28 - FFR</vt:lpstr>
      <vt:lpstr>Apr 11 - MVH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2015-04-16T15:20:14Z</cp:lastPrinted>
  <dcterms:created xsi:type="dcterms:W3CDTF">2010-05-27T18:18:51Z</dcterms:created>
  <dcterms:modified xsi:type="dcterms:W3CDTF">2015-04-16T15:21:04Z</dcterms:modified>
</cp:coreProperties>
</file>