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8 2019 MARC Stuff\Race 9\"/>
    </mc:Choice>
  </mc:AlternateContent>
  <xr:revisionPtr revIDLastSave="0" documentId="13_ncr:1_{B5DA2858-7DD9-48A6-9193-91B5A43F186B}" xr6:coauthVersionLast="41" xr6:coauthVersionMax="41" xr10:uidLastSave="{00000000-0000-0000-0000-000000000000}"/>
  <bookViews>
    <workbookView xWindow="23880" yWindow="-120" windowWidth="24240" windowHeight="17640" tabRatio="659" activeTab="9" xr2:uid="{00000000-000D-0000-FFFF-FFFF00000000}"/>
  </bookViews>
  <sheets>
    <sheet name="Overall" sheetId="1" r:id="rId1"/>
    <sheet name="1-TRP" sheetId="2" r:id="rId2"/>
    <sheet name="2-CIS" sheetId="3" r:id="rId3"/>
    <sheet name="3-NBS" sheetId="4" r:id="rId4"/>
    <sheet name="4-SSS" sheetId="5" r:id="rId5"/>
    <sheet name="5-LJR" sheetId="6" r:id="rId6"/>
    <sheet name="6-LJR" sheetId="7" r:id="rId7"/>
    <sheet name="7-FFR" sheetId="8" r:id="rId8"/>
    <sheet name="8-NBS" sheetId="9" r:id="rId9"/>
    <sheet name="9-TMH" sheetId="10" r:id="rId10"/>
    <sheet name="Race 10" sheetId="11" r:id="rId11"/>
    <sheet name="Lane Choice" sheetId="12" r:id="rId12"/>
  </sheets>
  <definedNames>
    <definedName name="_xlnm.Print_Area" localSheetId="11">'Lane Choice'!$A$26:$J$50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9" l="1"/>
  <c r="K9" i="9"/>
  <c r="K34" i="7" l="1"/>
  <c r="W42" i="7" l="1"/>
  <c r="W38" i="7"/>
  <c r="W36" i="7"/>
  <c r="W14" i="7"/>
  <c r="K13" i="7"/>
  <c r="W8" i="7"/>
  <c r="K16" i="7"/>
  <c r="W13" i="7"/>
  <c r="K8" i="7"/>
  <c r="W9" i="7"/>
  <c r="K9" i="7"/>
  <c r="K12" i="7"/>
  <c r="W15" i="7"/>
  <c r="K7" i="7"/>
  <c r="K14" i="7"/>
  <c r="K11" i="7"/>
  <c r="W12" i="7"/>
  <c r="K10" i="7"/>
  <c r="W7" i="7"/>
  <c r="K15" i="7"/>
  <c r="X15" i="7" l="1"/>
  <c r="X14" i="7"/>
  <c r="X13" i="7"/>
  <c r="X12" i="7"/>
  <c r="X10" i="7"/>
  <c r="X11" i="7"/>
  <c r="X9" i="7"/>
  <c r="X8" i="7"/>
  <c r="X7" i="7"/>
  <c r="L16" i="7"/>
  <c r="L15" i="7"/>
  <c r="L14" i="7"/>
  <c r="L11" i="7"/>
  <c r="L12" i="7"/>
  <c r="L13" i="7"/>
  <c r="L10" i="7"/>
  <c r="L9" i="7"/>
  <c r="L7" i="7"/>
  <c r="L8" i="7"/>
  <c r="J7" i="6"/>
  <c r="J17" i="6"/>
  <c r="J32" i="6"/>
  <c r="V36" i="6"/>
  <c r="V35" i="6"/>
  <c r="V10" i="6"/>
  <c r="K10" i="5" l="1"/>
  <c r="W12" i="3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35" i="10"/>
  <c r="K33" i="10"/>
  <c r="W34" i="10"/>
  <c r="K34" i="10"/>
  <c r="W33" i="10"/>
  <c r="K35" i="10"/>
  <c r="L35" i="10" s="1"/>
  <c r="W32" i="10"/>
  <c r="K32" i="10"/>
  <c r="W31" i="10"/>
  <c r="X31" i="10" s="1"/>
  <c r="K31" i="10"/>
  <c r="W7" i="10"/>
  <c r="K7" i="10"/>
  <c r="W10" i="10"/>
  <c r="W13" i="10"/>
  <c r="W11" i="10"/>
  <c r="W12" i="10"/>
  <c r="K13" i="10"/>
  <c r="K11" i="10"/>
  <c r="K8" i="10"/>
  <c r="K14" i="10"/>
  <c r="W14" i="10"/>
  <c r="K10" i="10"/>
  <c r="W9" i="10"/>
  <c r="K12" i="10"/>
  <c r="W8" i="10"/>
  <c r="K9" i="10"/>
  <c r="L9" i="10" s="1"/>
  <c r="W35" i="9"/>
  <c r="K32" i="9"/>
  <c r="W33" i="9"/>
  <c r="K34" i="9"/>
  <c r="K36" i="9"/>
  <c r="L36" i="9" s="1"/>
  <c r="W31" i="9"/>
  <c r="K33" i="9"/>
  <c r="W32" i="9"/>
  <c r="K31" i="9"/>
  <c r="W34" i="9"/>
  <c r="K35" i="9"/>
  <c r="L35" i="9" s="1"/>
  <c r="K7" i="9"/>
  <c r="W13" i="9"/>
  <c r="W11" i="9"/>
  <c r="W14" i="9"/>
  <c r="W10" i="9"/>
  <c r="K12" i="9"/>
  <c r="K15" i="9"/>
  <c r="K13" i="9"/>
  <c r="W12" i="9"/>
  <c r="W15" i="9"/>
  <c r="K8" i="9"/>
  <c r="W8" i="9"/>
  <c r="K11" i="9"/>
  <c r="W7" i="9"/>
  <c r="K10" i="9"/>
  <c r="L31" i="8"/>
  <c r="L38" i="8"/>
  <c r="L35" i="8"/>
  <c r="X33" i="8"/>
  <c r="L36" i="8"/>
  <c r="L7" i="8"/>
  <c r="L9" i="8"/>
  <c r="L11" i="8"/>
  <c r="L15" i="8"/>
  <c r="L13" i="8"/>
  <c r="L12" i="8"/>
  <c r="L10" i="8"/>
  <c r="L8" i="8"/>
  <c r="X8" i="8"/>
  <c r="L14" i="8"/>
  <c r="K35" i="7"/>
  <c r="W31" i="7"/>
  <c r="W35" i="7"/>
  <c r="W43" i="7"/>
  <c r="K38" i="7"/>
  <c r="W39" i="7"/>
  <c r="W41" i="7"/>
  <c r="K36" i="7"/>
  <c r="W33" i="7"/>
  <c r="W40" i="7"/>
  <c r="K37" i="7"/>
  <c r="W34" i="7"/>
  <c r="K33" i="7"/>
  <c r="W37" i="7"/>
  <c r="K32" i="7"/>
  <c r="W32" i="7"/>
  <c r="K31" i="7"/>
  <c r="J37" i="6"/>
  <c r="V39" i="6"/>
  <c r="V37" i="6"/>
  <c r="J38" i="6"/>
  <c r="V32" i="6"/>
  <c r="J36" i="6"/>
  <c r="V38" i="6"/>
  <c r="V33" i="6"/>
  <c r="V31" i="6"/>
  <c r="V34" i="6"/>
  <c r="J31" i="6"/>
  <c r="V19" i="6"/>
  <c r="V9" i="6"/>
  <c r="J13" i="6"/>
  <c r="V7" i="6"/>
  <c r="J10" i="6"/>
  <c r="V13" i="6"/>
  <c r="J9" i="6"/>
  <c r="V11" i="6"/>
  <c r="V14" i="6"/>
  <c r="V16" i="6"/>
  <c r="J18" i="6"/>
  <c r="J11" i="6"/>
  <c r="V15" i="6"/>
  <c r="J16" i="6"/>
  <c r="V17" i="6"/>
  <c r="J8" i="6"/>
  <c r="V8" i="6"/>
  <c r="J12" i="6"/>
  <c r="V12" i="6"/>
  <c r="V18" i="6"/>
  <c r="J14" i="6"/>
  <c r="V20" i="6"/>
  <c r="J15" i="6"/>
  <c r="W33" i="5"/>
  <c r="W32" i="5"/>
  <c r="K31" i="5"/>
  <c r="W36" i="5"/>
  <c r="K35" i="5"/>
  <c r="W34" i="5"/>
  <c r="K34" i="5"/>
  <c r="W31" i="5"/>
  <c r="K32" i="5"/>
  <c r="W35" i="5"/>
  <c r="K33" i="5"/>
  <c r="W12" i="5"/>
  <c r="W8" i="5"/>
  <c r="W15" i="5"/>
  <c r="K7" i="5"/>
  <c r="W10" i="5"/>
  <c r="K8" i="5"/>
  <c r="L13" i="5" s="1"/>
  <c r="W13" i="5"/>
  <c r="W7" i="5"/>
  <c r="K14" i="5"/>
  <c r="W9" i="5"/>
  <c r="W16" i="5"/>
  <c r="W14" i="5"/>
  <c r="K9" i="5"/>
  <c r="W11" i="5"/>
  <c r="K11" i="5"/>
  <c r="K31" i="4"/>
  <c r="K35" i="4"/>
  <c r="W36" i="4"/>
  <c r="W34" i="4"/>
  <c r="K32" i="4"/>
  <c r="W37" i="4"/>
  <c r="W35" i="4"/>
  <c r="K37" i="4"/>
  <c r="W32" i="4"/>
  <c r="K33" i="4"/>
  <c r="W33" i="4"/>
  <c r="K36" i="4"/>
  <c r="W31" i="4"/>
  <c r="K34" i="4"/>
  <c r="W9" i="4"/>
  <c r="W7" i="4"/>
  <c r="K9" i="4"/>
  <c r="W8" i="4"/>
  <c r="K8" i="4"/>
  <c r="W12" i="4"/>
  <c r="K7" i="4"/>
  <c r="W10" i="4"/>
  <c r="W11" i="4"/>
  <c r="K10" i="4"/>
  <c r="W39" i="3"/>
  <c r="K38" i="3"/>
  <c r="W38" i="3"/>
  <c r="K37" i="3"/>
  <c r="K35" i="3"/>
  <c r="K33" i="3"/>
  <c r="W34" i="3"/>
  <c r="K39" i="3"/>
  <c r="W35" i="3"/>
  <c r="K34" i="3"/>
  <c r="W32" i="3"/>
  <c r="K32" i="3"/>
  <c r="W31" i="3"/>
  <c r="K36" i="3"/>
  <c r="W33" i="3"/>
  <c r="K31" i="3"/>
  <c r="W14" i="3"/>
  <c r="W10" i="3"/>
  <c r="K13" i="3"/>
  <c r="W8" i="3"/>
  <c r="K10" i="3"/>
  <c r="W13" i="3"/>
  <c r="K9" i="3"/>
  <c r="K12" i="3"/>
  <c r="W15" i="3"/>
  <c r="W11" i="3"/>
  <c r="K11" i="3"/>
  <c r="W9" i="3"/>
  <c r="K7" i="3"/>
  <c r="W7" i="3"/>
  <c r="K8" i="3"/>
  <c r="L32" i="10" l="1"/>
  <c r="L34" i="10"/>
  <c r="L31" i="10"/>
  <c r="L33" i="10"/>
  <c r="X32" i="10"/>
  <c r="X34" i="10"/>
  <c r="X35" i="10"/>
  <c r="X33" i="10"/>
  <c r="X13" i="10"/>
  <c r="X10" i="10"/>
  <c r="X11" i="10"/>
  <c r="X8" i="10"/>
  <c r="X7" i="10"/>
  <c r="X14" i="10"/>
  <c r="X12" i="10"/>
  <c r="X9" i="10"/>
  <c r="L13" i="10"/>
  <c r="L14" i="10"/>
  <c r="L10" i="10"/>
  <c r="L12" i="10"/>
  <c r="L11" i="10"/>
  <c r="L7" i="10"/>
  <c r="L8" i="10"/>
  <c r="X35" i="9"/>
  <c r="X34" i="9"/>
  <c r="X31" i="9"/>
  <c r="X33" i="9"/>
  <c r="X32" i="9"/>
  <c r="X15" i="9"/>
  <c r="X12" i="9"/>
  <c r="X14" i="9"/>
  <c r="X11" i="9"/>
  <c r="X13" i="9"/>
  <c r="X7" i="9"/>
  <c r="X10" i="9"/>
  <c r="X9" i="9"/>
  <c r="X8" i="9"/>
  <c r="L31" i="9"/>
  <c r="L33" i="9"/>
  <c r="L34" i="9"/>
  <c r="L32" i="9"/>
  <c r="L15" i="9"/>
  <c r="L13" i="9"/>
  <c r="L14" i="9"/>
  <c r="L12" i="9"/>
  <c r="L10" i="9"/>
  <c r="L11" i="9"/>
  <c r="L9" i="9"/>
  <c r="L8" i="9"/>
  <c r="L7" i="9"/>
  <c r="L37" i="8"/>
  <c r="L39" i="8"/>
  <c r="L32" i="8"/>
  <c r="L33" i="8"/>
  <c r="L34" i="8"/>
  <c r="X36" i="8"/>
  <c r="X37" i="8"/>
  <c r="X32" i="8"/>
  <c r="X31" i="8"/>
  <c r="X38" i="8"/>
  <c r="X35" i="8"/>
  <c r="X34" i="8"/>
  <c r="X11" i="8"/>
  <c r="X10" i="8"/>
  <c r="X14" i="8"/>
  <c r="X15" i="8"/>
  <c r="X9" i="8"/>
  <c r="X12" i="8"/>
  <c r="X7" i="8"/>
  <c r="X13" i="8"/>
  <c r="L37" i="4"/>
  <c r="L32" i="7"/>
  <c r="L37" i="7"/>
  <c r="L38" i="7"/>
  <c r="L36" i="7"/>
  <c r="L35" i="7"/>
  <c r="L33" i="7"/>
  <c r="L34" i="7"/>
  <c r="L31" i="7"/>
  <c r="X32" i="7"/>
  <c r="X43" i="7"/>
  <c r="X42" i="7"/>
  <c r="X40" i="7"/>
  <c r="X41" i="7"/>
  <c r="X39" i="7"/>
  <c r="X37" i="7"/>
  <c r="X38" i="7"/>
  <c r="X34" i="7"/>
  <c r="X35" i="7"/>
  <c r="X36" i="7"/>
  <c r="X33" i="7"/>
  <c r="X31" i="7"/>
  <c r="K18" i="6"/>
  <c r="K17" i="6"/>
  <c r="K15" i="6"/>
  <c r="K16" i="6"/>
  <c r="K14" i="6"/>
  <c r="K12" i="6"/>
  <c r="K13" i="6"/>
  <c r="K11" i="6"/>
  <c r="K10" i="6"/>
  <c r="K8" i="6"/>
  <c r="K9" i="6"/>
  <c r="K7" i="6"/>
  <c r="K38" i="6"/>
  <c r="K35" i="6"/>
  <c r="K37" i="6"/>
  <c r="K36" i="6"/>
  <c r="K33" i="6"/>
  <c r="K34" i="6"/>
  <c r="K32" i="6"/>
  <c r="K31" i="6"/>
  <c r="W37" i="6"/>
  <c r="W34" i="6"/>
  <c r="W39" i="6"/>
  <c r="W38" i="6"/>
  <c r="W36" i="6"/>
  <c r="W35" i="6"/>
  <c r="W33" i="6"/>
  <c r="W31" i="6"/>
  <c r="W32" i="6"/>
  <c r="W20" i="6"/>
  <c r="W10" i="6"/>
  <c r="W17" i="6"/>
  <c r="W19" i="6"/>
  <c r="W18" i="6"/>
  <c r="W15" i="6"/>
  <c r="W16" i="6"/>
  <c r="W12" i="6"/>
  <c r="W14" i="6"/>
  <c r="W13" i="6"/>
  <c r="W11" i="6"/>
  <c r="W9" i="6"/>
  <c r="W8" i="6"/>
  <c r="W7" i="6"/>
  <c r="X12" i="3"/>
  <c r="X31" i="4"/>
  <c r="X13" i="5"/>
  <c r="X15" i="5"/>
  <c r="X36" i="5"/>
  <c r="X32" i="5"/>
  <c r="X35" i="5"/>
  <c r="X34" i="5"/>
  <c r="X31" i="5"/>
  <c r="X33" i="5"/>
  <c r="X8" i="5"/>
  <c r="X10" i="5"/>
  <c r="X16" i="5"/>
  <c r="X14" i="5"/>
  <c r="X12" i="5"/>
  <c r="X11" i="5"/>
  <c r="X9" i="5"/>
  <c r="X7" i="5"/>
  <c r="L11" i="5"/>
  <c r="L12" i="5"/>
  <c r="L14" i="5"/>
  <c r="L35" i="5"/>
  <c r="L33" i="5"/>
  <c r="L34" i="5"/>
  <c r="L32" i="5"/>
  <c r="L31" i="5"/>
  <c r="L10" i="5"/>
  <c r="L9" i="5"/>
  <c r="L8" i="5"/>
  <c r="L7" i="5"/>
  <c r="L36" i="4"/>
  <c r="L34" i="4"/>
  <c r="L35" i="4"/>
  <c r="L33" i="4"/>
  <c r="L32" i="4"/>
  <c r="L31" i="4"/>
  <c r="L10" i="4"/>
  <c r="L9" i="4"/>
  <c r="L8" i="4"/>
  <c r="L7" i="4"/>
  <c r="X35" i="4"/>
  <c r="X36" i="4"/>
  <c r="X37" i="4"/>
  <c r="X32" i="4"/>
  <c r="X34" i="4"/>
  <c r="X33" i="4"/>
  <c r="X11" i="4"/>
  <c r="X12" i="4"/>
  <c r="X10" i="4"/>
  <c r="X8" i="4"/>
  <c r="X9" i="4"/>
  <c r="X7" i="4"/>
  <c r="X15" i="3"/>
  <c r="X33" i="3"/>
  <c r="X39" i="3"/>
  <c r="X32" i="3"/>
  <c r="X31" i="3"/>
  <c r="X35" i="3"/>
  <c r="X37" i="3"/>
  <c r="X38" i="3"/>
  <c r="X36" i="3"/>
  <c r="X34" i="3"/>
  <c r="X14" i="3"/>
  <c r="X13" i="3"/>
  <c r="X11" i="3"/>
  <c r="X10" i="3"/>
  <c r="X9" i="3"/>
  <c r="X7" i="3"/>
  <c r="X8" i="3"/>
  <c r="L39" i="3"/>
  <c r="L38" i="3"/>
  <c r="L36" i="3"/>
  <c r="L37" i="3"/>
  <c r="L35" i="3"/>
  <c r="L34" i="3"/>
  <c r="L33" i="3"/>
  <c r="L32" i="3"/>
  <c r="L31" i="3"/>
  <c r="L11" i="3"/>
  <c r="L12" i="3"/>
  <c r="L13" i="3"/>
  <c r="L10" i="3"/>
  <c r="L9" i="3"/>
  <c r="L7" i="3"/>
  <c r="W50" i="2"/>
  <c r="X50" i="2"/>
  <c r="W49" i="2"/>
  <c r="X49" i="2" s="1"/>
  <c r="W48" i="2"/>
  <c r="X48" i="2" s="1"/>
  <c r="W47" i="2"/>
  <c r="X47" i="2" s="1"/>
  <c r="W46" i="2"/>
  <c r="X46" i="2"/>
  <c r="W45" i="2"/>
  <c r="X45" i="2" s="1"/>
  <c r="W44" i="2"/>
  <c r="X44" i="2" s="1"/>
  <c r="W43" i="2"/>
  <c r="X43" i="2" s="1"/>
  <c r="W42" i="2"/>
  <c r="X42" i="2" s="1"/>
  <c r="W41" i="2"/>
  <c r="X41" i="2" s="1"/>
  <c r="W40" i="2"/>
  <c r="X40" i="2" s="1"/>
  <c r="W39" i="2"/>
  <c r="X39" i="2" s="1"/>
  <c r="W38" i="2"/>
  <c r="X38" i="2"/>
  <c r="W37" i="2"/>
  <c r="X37" i="2" s="1"/>
  <c r="W36" i="2"/>
  <c r="X36" i="2" s="1"/>
  <c r="W35" i="2"/>
  <c r="X35" i="2" s="1"/>
  <c r="W33" i="2"/>
  <c r="X33" i="2"/>
  <c r="W32" i="2"/>
  <c r="X32" i="2" s="1"/>
  <c r="W31" i="2"/>
  <c r="X31" i="2" s="1"/>
  <c r="K50" i="2"/>
  <c r="L50" i="2" s="1"/>
  <c r="K49" i="2"/>
  <c r="L49" i="2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/>
  <c r="K40" i="2"/>
  <c r="L40" i="2" s="1"/>
  <c r="K39" i="2"/>
  <c r="L39" i="2" s="1"/>
  <c r="K38" i="2"/>
  <c r="L38" i="2" s="1"/>
  <c r="K37" i="2"/>
  <c r="L37" i="2"/>
  <c r="K36" i="2"/>
  <c r="L36" i="2" s="1"/>
  <c r="K35" i="2"/>
  <c r="L35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5" i="2"/>
  <c r="X15" i="2" s="1"/>
  <c r="W14" i="2"/>
  <c r="X14" i="2" s="1"/>
  <c r="W13" i="2"/>
  <c r="X13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Q152" i="1"/>
  <c r="W20" i="1"/>
  <c r="W8" i="1"/>
  <c r="W10" i="1"/>
  <c r="U16" i="1"/>
  <c r="U20" i="1"/>
  <c r="U8" i="1"/>
  <c r="U10" i="1"/>
  <c r="U12" i="1"/>
  <c r="U7" i="1"/>
  <c r="S16" i="1"/>
  <c r="S20" i="1"/>
  <c r="S8" i="1"/>
  <c r="Q16" i="1"/>
  <c r="Q20" i="1"/>
  <c r="Q8" i="1"/>
  <c r="Q11" i="1"/>
  <c r="Q10" i="1"/>
  <c r="Q13" i="1"/>
  <c r="O16" i="1"/>
  <c r="O8" i="1"/>
  <c r="O11" i="1"/>
  <c r="O9" i="1"/>
  <c r="M16" i="1"/>
  <c r="M8" i="1"/>
  <c r="M7" i="1"/>
  <c r="K16" i="1"/>
  <c r="I16" i="1"/>
  <c r="I20" i="1"/>
  <c r="I11" i="1"/>
  <c r="I10" i="1"/>
  <c r="I13" i="1"/>
  <c r="I9" i="1"/>
  <c r="I12" i="1"/>
  <c r="E16" i="1"/>
  <c r="E15" i="1"/>
  <c r="G20" i="1"/>
  <c r="G11" i="1"/>
  <c r="G10" i="1"/>
  <c r="G13" i="1"/>
  <c r="G15" i="1"/>
  <c r="E56" i="1"/>
  <c r="K14" i="2"/>
  <c r="L14" i="2" s="1"/>
  <c r="K34" i="2"/>
  <c r="L34" i="2" s="1"/>
  <c r="K33" i="2"/>
  <c r="L33" i="2" s="1"/>
  <c r="K32" i="2"/>
  <c r="L32" i="2" s="1"/>
  <c r="K31" i="2"/>
  <c r="L31" i="2" s="1"/>
  <c r="W7" i="2"/>
  <c r="X7" i="2" s="1"/>
  <c r="W9" i="2"/>
  <c r="X9" i="2" s="1"/>
  <c r="W11" i="2"/>
  <c r="W8" i="2"/>
  <c r="W10" i="2"/>
  <c r="W12" i="2"/>
  <c r="X12" i="2" s="1"/>
  <c r="W34" i="2"/>
  <c r="X34" i="2" s="1"/>
  <c r="K7" i="2"/>
  <c r="K10" i="2"/>
  <c r="L10" i="2" s="1"/>
  <c r="K9" i="2"/>
  <c r="L9" i="2" s="1"/>
  <c r="K11" i="2"/>
  <c r="L11" i="2" s="1"/>
  <c r="K13" i="2"/>
  <c r="K15" i="2"/>
  <c r="L15" i="2" s="1"/>
  <c r="K12" i="2"/>
  <c r="K8" i="2"/>
  <c r="I7" i="1"/>
  <c r="I8" i="1"/>
  <c r="M11" i="1"/>
  <c r="M9" i="1"/>
  <c r="M29" i="1" s="1"/>
  <c r="K13" i="1"/>
  <c r="K7" i="1"/>
  <c r="K11" i="1"/>
  <c r="K9" i="1"/>
  <c r="K8" i="1"/>
  <c r="K12" i="1"/>
  <c r="K31" i="1" s="1"/>
  <c r="G7" i="1"/>
  <c r="G9" i="1"/>
  <c r="G8" i="1"/>
  <c r="G12" i="1"/>
  <c r="E13" i="1"/>
  <c r="E7" i="1"/>
  <c r="E11" i="1"/>
  <c r="E9" i="1"/>
  <c r="E8" i="1"/>
  <c r="E12" i="1"/>
  <c r="E14" i="1"/>
  <c r="M61" i="1"/>
  <c r="M66" i="1"/>
  <c r="M55" i="1"/>
  <c r="M60" i="1"/>
  <c r="M65" i="1"/>
  <c r="K61" i="1"/>
  <c r="K66" i="1"/>
  <c r="K55" i="1"/>
  <c r="K60" i="1"/>
  <c r="I61" i="1"/>
  <c r="I66" i="1"/>
  <c r="I55" i="1"/>
  <c r="I60" i="1"/>
  <c r="I65" i="1"/>
  <c r="I56" i="1"/>
  <c r="I63" i="1"/>
  <c r="I58" i="1"/>
  <c r="I64" i="1"/>
  <c r="G61" i="1"/>
  <c r="G90" i="1" s="1"/>
  <c r="G66" i="1"/>
  <c r="G55" i="1"/>
  <c r="G60" i="1"/>
  <c r="G65" i="1"/>
  <c r="G56" i="1"/>
  <c r="G63" i="1"/>
  <c r="G58" i="1"/>
  <c r="G64" i="1"/>
  <c r="E66" i="1"/>
  <c r="E55" i="1"/>
  <c r="E60" i="1"/>
  <c r="E65" i="1"/>
  <c r="E63" i="1"/>
  <c r="E58" i="1"/>
  <c r="E64" i="1"/>
  <c r="E62" i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12" i="2"/>
  <c r="L8" i="2"/>
  <c r="S171" i="1"/>
  <c r="S195" i="1" s="1"/>
  <c r="S167" i="1"/>
  <c r="S191" i="1" s="1"/>
  <c r="S166" i="1"/>
  <c r="S190" i="1" s="1"/>
  <c r="S165" i="1"/>
  <c r="S189" i="1" s="1"/>
  <c r="S160" i="1"/>
  <c r="S162" i="1"/>
  <c r="S164" i="1"/>
  <c r="S188" i="1" s="1"/>
  <c r="S163" i="1"/>
  <c r="S187" i="1" s="1"/>
  <c r="S170" i="1"/>
  <c r="S194" i="1" s="1"/>
  <c r="S169" i="1"/>
  <c r="S193" i="1" s="1"/>
  <c r="S152" i="1"/>
  <c r="S153" i="1"/>
  <c r="S168" i="1"/>
  <c r="S192" i="1" s="1"/>
  <c r="S154" i="1"/>
  <c r="S159" i="1"/>
  <c r="S157" i="1"/>
  <c r="S158" i="1"/>
  <c r="S161" i="1"/>
  <c r="S156" i="1"/>
  <c r="S155" i="1"/>
  <c r="S177" i="1" s="1"/>
  <c r="S124" i="1"/>
  <c r="S146" i="1" s="1"/>
  <c r="S123" i="1"/>
  <c r="S145" i="1" s="1"/>
  <c r="S122" i="1"/>
  <c r="S144" i="1" s="1"/>
  <c r="S121" i="1"/>
  <c r="S143" i="1" s="1"/>
  <c r="S120" i="1"/>
  <c r="S142" i="1" s="1"/>
  <c r="S118" i="1"/>
  <c r="S141" i="1" s="1"/>
  <c r="S111" i="1"/>
  <c r="S106" i="1"/>
  <c r="S119" i="1"/>
  <c r="S108" i="1"/>
  <c r="S116" i="1"/>
  <c r="S138" i="1" s="1"/>
  <c r="S109" i="1"/>
  <c r="S117" i="1"/>
  <c r="S139" i="1" s="1"/>
  <c r="S107" i="1"/>
  <c r="S114" i="1"/>
  <c r="S112" i="1"/>
  <c r="S137" i="1" s="1"/>
  <c r="S115" i="1"/>
  <c r="S105" i="1"/>
  <c r="S110" i="1"/>
  <c r="S113" i="1"/>
  <c r="S73" i="1"/>
  <c r="S97" i="1" s="1"/>
  <c r="S72" i="1"/>
  <c r="S96" i="1" s="1"/>
  <c r="S68" i="1"/>
  <c r="S92" i="1" s="1"/>
  <c r="S61" i="1"/>
  <c r="S67" i="1"/>
  <c r="S91" i="1" s="1"/>
  <c r="S55" i="1"/>
  <c r="S71" i="1"/>
  <c r="S95" i="1" s="1"/>
  <c r="S60" i="1"/>
  <c r="S66" i="1"/>
  <c r="S70" i="1"/>
  <c r="S94" i="1" s="1"/>
  <c r="S58" i="1"/>
  <c r="S59" i="1"/>
  <c r="S69" i="1"/>
  <c r="S93" i="1" s="1"/>
  <c r="S56" i="1"/>
  <c r="S64" i="1"/>
  <c r="S65" i="1"/>
  <c r="S62" i="1"/>
  <c r="S63" i="1"/>
  <c r="S57" i="1"/>
  <c r="S54" i="1"/>
  <c r="S26" i="1"/>
  <c r="S48" i="1" s="1"/>
  <c r="S25" i="1"/>
  <c r="S47" i="1" s="1"/>
  <c r="S24" i="1"/>
  <c r="S46" i="1" s="1"/>
  <c r="S23" i="1"/>
  <c r="S45" i="1"/>
  <c r="S22" i="1"/>
  <c r="S44" i="1" s="1"/>
  <c r="S21" i="1"/>
  <c r="S43" i="1" s="1"/>
  <c r="S13" i="1"/>
  <c r="S12" i="1"/>
  <c r="S18" i="1"/>
  <c r="S17" i="1"/>
  <c r="S9" i="1"/>
  <c r="S19" i="1"/>
  <c r="S7" i="1"/>
  <c r="S15" i="1"/>
  <c r="S11" i="1"/>
  <c r="S14" i="1"/>
  <c r="S10" i="1"/>
  <c r="U171" i="1"/>
  <c r="U195" i="1" s="1"/>
  <c r="U167" i="1"/>
  <c r="U191" i="1" s="1"/>
  <c r="U166" i="1"/>
  <c r="U190" i="1" s="1"/>
  <c r="U165" i="1"/>
  <c r="U189" i="1" s="1"/>
  <c r="U160" i="1"/>
  <c r="U162" i="1"/>
  <c r="U164" i="1"/>
  <c r="U188" i="1" s="1"/>
  <c r="U163" i="1"/>
  <c r="U170" i="1"/>
  <c r="U194" i="1" s="1"/>
  <c r="U169" i="1"/>
  <c r="U193" i="1" s="1"/>
  <c r="U152" i="1"/>
  <c r="U153" i="1"/>
  <c r="U168" i="1"/>
  <c r="U192" i="1" s="1"/>
  <c r="U154" i="1"/>
  <c r="U159" i="1"/>
  <c r="U157" i="1"/>
  <c r="U158" i="1"/>
  <c r="U161" i="1"/>
  <c r="U156" i="1"/>
  <c r="U155" i="1"/>
  <c r="U124" i="1"/>
  <c r="U146" i="1" s="1"/>
  <c r="U123" i="1"/>
  <c r="U145" i="1" s="1"/>
  <c r="U122" i="1"/>
  <c r="U144" i="1" s="1"/>
  <c r="U121" i="1"/>
  <c r="U143" i="1" s="1"/>
  <c r="U120" i="1"/>
  <c r="U142" i="1" s="1"/>
  <c r="U118" i="1"/>
  <c r="U141" i="1" s="1"/>
  <c r="U111" i="1"/>
  <c r="U106" i="1"/>
  <c r="U119" i="1"/>
  <c r="U108" i="1"/>
  <c r="U116" i="1"/>
  <c r="U138" i="1" s="1"/>
  <c r="U109" i="1"/>
  <c r="U117" i="1"/>
  <c r="U139" i="1" s="1"/>
  <c r="U107" i="1"/>
  <c r="U114" i="1"/>
  <c r="U112" i="1"/>
  <c r="U137" i="1" s="1"/>
  <c r="U115" i="1"/>
  <c r="U105" i="1"/>
  <c r="U110" i="1"/>
  <c r="U113" i="1"/>
  <c r="U73" i="1"/>
  <c r="U97" i="1" s="1"/>
  <c r="U72" i="1"/>
  <c r="U96" i="1" s="1"/>
  <c r="U68" i="1"/>
  <c r="U92" i="1" s="1"/>
  <c r="U61" i="1"/>
  <c r="U67" i="1"/>
  <c r="U91" i="1"/>
  <c r="U55" i="1"/>
  <c r="U71" i="1"/>
  <c r="U95" i="1" s="1"/>
  <c r="U60" i="1"/>
  <c r="U66" i="1"/>
  <c r="U70" i="1"/>
  <c r="U94" i="1" s="1"/>
  <c r="U58" i="1"/>
  <c r="U59" i="1"/>
  <c r="U69" i="1"/>
  <c r="U93" i="1" s="1"/>
  <c r="U56" i="1"/>
  <c r="U64" i="1"/>
  <c r="U65" i="1"/>
  <c r="U62" i="1"/>
  <c r="U63" i="1"/>
  <c r="U57" i="1"/>
  <c r="U54" i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3" i="1"/>
  <c r="U18" i="1"/>
  <c r="U17" i="1"/>
  <c r="U9" i="1"/>
  <c r="U19" i="1"/>
  <c r="U15" i="1"/>
  <c r="U11" i="1"/>
  <c r="U14" i="1"/>
  <c r="U29" i="1" s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K190" i="1" s="1"/>
  <c r="I166" i="1"/>
  <c r="I190" i="1" s="1"/>
  <c r="G166" i="1"/>
  <c r="G190" i="1" s="1"/>
  <c r="E166" i="1"/>
  <c r="E190" i="1" s="1"/>
  <c r="W165" i="1"/>
  <c r="W189" i="1" s="1"/>
  <c r="W160" i="1"/>
  <c r="Q160" i="1"/>
  <c r="O160" i="1"/>
  <c r="M160" i="1"/>
  <c r="K160" i="1"/>
  <c r="I160" i="1"/>
  <c r="G160" i="1"/>
  <c r="E160" i="1"/>
  <c r="W162" i="1"/>
  <c r="Q162" i="1"/>
  <c r="O162" i="1"/>
  <c r="M162" i="1"/>
  <c r="K162" i="1"/>
  <c r="I162" i="1"/>
  <c r="G162" i="1"/>
  <c r="E162" i="1"/>
  <c r="W164" i="1"/>
  <c r="Q164" i="1"/>
  <c r="Q188" i="1" s="1"/>
  <c r="O164" i="1"/>
  <c r="O188" i="1" s="1"/>
  <c r="M164" i="1"/>
  <c r="M188" i="1" s="1"/>
  <c r="K164" i="1"/>
  <c r="K188" i="1" s="1"/>
  <c r="I164" i="1"/>
  <c r="I188" i="1"/>
  <c r="G164" i="1"/>
  <c r="G188" i="1" s="1"/>
  <c r="E164" i="1"/>
  <c r="E188" i="1" s="1"/>
  <c r="W163" i="1"/>
  <c r="Q163" i="1"/>
  <c r="Q186" i="1" s="1"/>
  <c r="O163" i="1"/>
  <c r="M163" i="1"/>
  <c r="K163" i="1"/>
  <c r="I163" i="1"/>
  <c r="I186" i="1" s="1"/>
  <c r="G163" i="1"/>
  <c r="E163" i="1"/>
  <c r="W170" i="1"/>
  <c r="W194" i="1" s="1"/>
  <c r="Q170" i="1"/>
  <c r="Q194" i="1" s="1"/>
  <c r="O170" i="1"/>
  <c r="O194" i="1" s="1"/>
  <c r="M170" i="1"/>
  <c r="M194" i="1" s="1"/>
  <c r="K170" i="1"/>
  <c r="K194" i="1" s="1"/>
  <c r="I170" i="1"/>
  <c r="I194" i="1" s="1"/>
  <c r="G170" i="1"/>
  <c r="G194" i="1" s="1"/>
  <c r="E170" i="1"/>
  <c r="E194" i="1" s="1"/>
  <c r="W169" i="1"/>
  <c r="W193" i="1" s="1"/>
  <c r="W188" i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2" i="1"/>
  <c r="O152" i="1"/>
  <c r="M152" i="1"/>
  <c r="K152" i="1"/>
  <c r="I152" i="1"/>
  <c r="G152" i="1"/>
  <c r="E152" i="1"/>
  <c r="W153" i="1"/>
  <c r="Q153" i="1"/>
  <c r="O153" i="1"/>
  <c r="M153" i="1"/>
  <c r="K153" i="1"/>
  <c r="I153" i="1"/>
  <c r="G153" i="1"/>
  <c r="E153" i="1"/>
  <c r="W168" i="1"/>
  <c r="W192" i="1" s="1"/>
  <c r="Q168" i="1"/>
  <c r="Q192" i="1" s="1"/>
  <c r="O168" i="1"/>
  <c r="O192" i="1" s="1"/>
  <c r="M168" i="1"/>
  <c r="M192" i="1" s="1"/>
  <c r="K168" i="1"/>
  <c r="K192" i="1" s="1"/>
  <c r="I168" i="1"/>
  <c r="I192" i="1" s="1"/>
  <c r="G168" i="1"/>
  <c r="G192" i="1" s="1"/>
  <c r="E168" i="1"/>
  <c r="E192" i="1" s="1"/>
  <c r="W154" i="1"/>
  <c r="Q154" i="1"/>
  <c r="O154" i="1"/>
  <c r="M154" i="1"/>
  <c r="K154" i="1"/>
  <c r="I154" i="1"/>
  <c r="G154" i="1"/>
  <c r="E154" i="1"/>
  <c r="W159" i="1"/>
  <c r="Q159" i="1"/>
  <c r="O159" i="1"/>
  <c r="M159" i="1"/>
  <c r="K159" i="1"/>
  <c r="I159" i="1"/>
  <c r="G159" i="1"/>
  <c r="E159" i="1"/>
  <c r="W157" i="1"/>
  <c r="Q157" i="1"/>
  <c r="O157" i="1"/>
  <c r="M157" i="1"/>
  <c r="K157" i="1"/>
  <c r="I157" i="1"/>
  <c r="G157" i="1"/>
  <c r="E157" i="1"/>
  <c r="W158" i="1"/>
  <c r="Q158" i="1"/>
  <c r="O158" i="1"/>
  <c r="M158" i="1"/>
  <c r="K158" i="1"/>
  <c r="I158" i="1"/>
  <c r="G158" i="1"/>
  <c r="E158" i="1"/>
  <c r="W161" i="1"/>
  <c r="Q161" i="1"/>
  <c r="O161" i="1"/>
  <c r="M161" i="1"/>
  <c r="K161" i="1"/>
  <c r="I161" i="1"/>
  <c r="G161" i="1"/>
  <c r="E161" i="1"/>
  <c r="E184" i="1" s="1"/>
  <c r="W156" i="1"/>
  <c r="Q156" i="1"/>
  <c r="O156" i="1"/>
  <c r="M156" i="1"/>
  <c r="K156" i="1"/>
  <c r="I156" i="1"/>
  <c r="G156" i="1"/>
  <c r="E156" i="1"/>
  <c r="W155" i="1"/>
  <c r="Q155" i="1"/>
  <c r="O155" i="1"/>
  <c r="O177" i="1" s="1"/>
  <c r="M155" i="1"/>
  <c r="K155" i="1"/>
  <c r="I155" i="1"/>
  <c r="G155" i="1"/>
  <c r="G177" i="1" s="1"/>
  <c r="E155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8" i="1"/>
  <c r="Q118" i="1"/>
  <c r="O118" i="1"/>
  <c r="M118" i="1"/>
  <c r="K118" i="1"/>
  <c r="I118" i="1"/>
  <c r="G118" i="1"/>
  <c r="E118" i="1"/>
  <c r="W111" i="1"/>
  <c r="Q111" i="1"/>
  <c r="O111" i="1"/>
  <c r="M111" i="1"/>
  <c r="K111" i="1"/>
  <c r="I111" i="1"/>
  <c r="G111" i="1"/>
  <c r="E111" i="1"/>
  <c r="W106" i="1"/>
  <c r="Q106" i="1"/>
  <c r="O106" i="1"/>
  <c r="M106" i="1"/>
  <c r="K106" i="1"/>
  <c r="I106" i="1"/>
  <c r="G106" i="1"/>
  <c r="E106" i="1"/>
  <c r="W119" i="1"/>
  <c r="W140" i="1" s="1"/>
  <c r="Q119" i="1"/>
  <c r="Q140" i="1" s="1"/>
  <c r="O119" i="1"/>
  <c r="O140" i="1" s="1"/>
  <c r="M119" i="1"/>
  <c r="M140" i="1" s="1"/>
  <c r="K119" i="1"/>
  <c r="K140" i="1" s="1"/>
  <c r="I119" i="1"/>
  <c r="I140" i="1" s="1"/>
  <c r="G119" i="1"/>
  <c r="G140" i="1" s="1"/>
  <c r="E119" i="1"/>
  <c r="E140" i="1" s="1"/>
  <c r="W108" i="1"/>
  <c r="Q108" i="1"/>
  <c r="O108" i="1"/>
  <c r="M108" i="1"/>
  <c r="K108" i="1"/>
  <c r="I108" i="1"/>
  <c r="G108" i="1"/>
  <c r="E108" i="1"/>
  <c r="W116" i="1"/>
  <c r="W138" i="1" s="1"/>
  <c r="Q116" i="1"/>
  <c r="Q138" i="1" s="1"/>
  <c r="O116" i="1"/>
  <c r="O138" i="1" s="1"/>
  <c r="M116" i="1"/>
  <c r="M138" i="1" s="1"/>
  <c r="K116" i="1"/>
  <c r="K138" i="1" s="1"/>
  <c r="I116" i="1"/>
  <c r="I138" i="1" s="1"/>
  <c r="G116" i="1"/>
  <c r="G138" i="1" s="1"/>
  <c r="E116" i="1"/>
  <c r="E138" i="1" s="1"/>
  <c r="W109" i="1"/>
  <c r="Q109" i="1"/>
  <c r="O109" i="1"/>
  <c r="M109" i="1"/>
  <c r="K109" i="1"/>
  <c r="I109" i="1"/>
  <c r="G109" i="1"/>
  <c r="E109" i="1"/>
  <c r="W117" i="1"/>
  <c r="W139" i="1" s="1"/>
  <c r="Q117" i="1"/>
  <c r="Q139" i="1" s="1"/>
  <c r="O117" i="1"/>
  <c r="O139" i="1" s="1"/>
  <c r="M117" i="1"/>
  <c r="M139" i="1" s="1"/>
  <c r="K117" i="1"/>
  <c r="K139" i="1" s="1"/>
  <c r="I117" i="1"/>
  <c r="I139" i="1" s="1"/>
  <c r="G117" i="1"/>
  <c r="G139" i="1" s="1"/>
  <c r="E117" i="1"/>
  <c r="E139" i="1" s="1"/>
  <c r="W107" i="1"/>
  <c r="Q107" i="1"/>
  <c r="O107" i="1"/>
  <c r="M107" i="1"/>
  <c r="K107" i="1"/>
  <c r="I107" i="1"/>
  <c r="I130" i="1" s="1"/>
  <c r="G107" i="1"/>
  <c r="E107" i="1"/>
  <c r="W114" i="1"/>
  <c r="Q114" i="1"/>
  <c r="O114" i="1"/>
  <c r="M114" i="1"/>
  <c r="K114" i="1"/>
  <c r="I114" i="1"/>
  <c r="G114" i="1"/>
  <c r="E114" i="1"/>
  <c r="W112" i="1"/>
  <c r="Q112" i="1"/>
  <c r="O112" i="1"/>
  <c r="M112" i="1"/>
  <c r="K112" i="1"/>
  <c r="I112" i="1"/>
  <c r="G112" i="1"/>
  <c r="E112" i="1"/>
  <c r="W115" i="1"/>
  <c r="Q115" i="1"/>
  <c r="O115" i="1"/>
  <c r="M115" i="1"/>
  <c r="K115" i="1"/>
  <c r="I115" i="1"/>
  <c r="G115" i="1"/>
  <c r="E115" i="1"/>
  <c r="W105" i="1"/>
  <c r="Q105" i="1"/>
  <c r="O105" i="1"/>
  <c r="M105" i="1"/>
  <c r="K105" i="1"/>
  <c r="I105" i="1"/>
  <c r="G105" i="1"/>
  <c r="E105" i="1"/>
  <c r="W110" i="1"/>
  <c r="Q110" i="1"/>
  <c r="O110" i="1"/>
  <c r="O132" i="1" s="1"/>
  <c r="M110" i="1"/>
  <c r="K110" i="1"/>
  <c r="I110" i="1"/>
  <c r="G110" i="1"/>
  <c r="G132" i="1" s="1"/>
  <c r="E110" i="1"/>
  <c r="W113" i="1"/>
  <c r="Q113" i="1"/>
  <c r="O113" i="1"/>
  <c r="O129" i="1" s="1"/>
  <c r="M113" i="1"/>
  <c r="K113" i="1"/>
  <c r="I113" i="1"/>
  <c r="G113" i="1"/>
  <c r="E113" i="1"/>
  <c r="E54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1" i="1"/>
  <c r="W90" i="1" s="1"/>
  <c r="Q61" i="1"/>
  <c r="O61" i="1"/>
  <c r="E61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E67" i="1"/>
  <c r="E91" i="1" s="1"/>
  <c r="W55" i="1"/>
  <c r="Q55" i="1"/>
  <c r="O55" i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0" i="1"/>
  <c r="Q60" i="1"/>
  <c r="O60" i="1"/>
  <c r="W66" i="1"/>
  <c r="Q66" i="1"/>
  <c r="O66" i="1"/>
  <c r="W70" i="1"/>
  <c r="W94" i="1" s="1"/>
  <c r="Q70" i="1"/>
  <c r="Q94" i="1" s="1"/>
  <c r="O70" i="1"/>
  <c r="O94" i="1" s="1"/>
  <c r="M70" i="1"/>
  <c r="M94" i="1" s="1"/>
  <c r="K70" i="1"/>
  <c r="K94" i="1" s="1"/>
  <c r="I70" i="1"/>
  <c r="I94" i="1" s="1"/>
  <c r="G70" i="1"/>
  <c r="G94" i="1" s="1"/>
  <c r="E70" i="1"/>
  <c r="E94" i="1" s="1"/>
  <c r="W58" i="1"/>
  <c r="Q58" i="1"/>
  <c r="O58" i="1"/>
  <c r="M58" i="1"/>
  <c r="K58" i="1"/>
  <c r="W59" i="1"/>
  <c r="Q59" i="1"/>
  <c r="O59" i="1"/>
  <c r="M59" i="1"/>
  <c r="K59" i="1"/>
  <c r="I59" i="1"/>
  <c r="I82" i="1" s="1"/>
  <c r="G59" i="1"/>
  <c r="E59" i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6" i="1"/>
  <c r="Q56" i="1"/>
  <c r="O56" i="1"/>
  <c r="M56" i="1"/>
  <c r="K56" i="1"/>
  <c r="W64" i="1"/>
  <c r="Q64" i="1"/>
  <c r="O64" i="1"/>
  <c r="M64" i="1"/>
  <c r="K64" i="1"/>
  <c r="W65" i="1"/>
  <c r="W89" i="1" s="1"/>
  <c r="Q65" i="1"/>
  <c r="O65" i="1"/>
  <c r="K65" i="1"/>
  <c r="W62" i="1"/>
  <c r="Q62" i="1"/>
  <c r="O62" i="1"/>
  <c r="M62" i="1"/>
  <c r="K62" i="1"/>
  <c r="I62" i="1"/>
  <c r="G62" i="1"/>
  <c r="W63" i="1"/>
  <c r="Q63" i="1"/>
  <c r="O63" i="1"/>
  <c r="M63" i="1"/>
  <c r="K63" i="1"/>
  <c r="W57" i="1"/>
  <c r="Q57" i="1"/>
  <c r="O57" i="1"/>
  <c r="M57" i="1"/>
  <c r="K57" i="1"/>
  <c r="I57" i="1"/>
  <c r="G57" i="1"/>
  <c r="E57" i="1"/>
  <c r="E78" i="1" s="1"/>
  <c r="W54" i="1"/>
  <c r="Q54" i="1"/>
  <c r="O54" i="1"/>
  <c r="M54" i="1"/>
  <c r="K54" i="1"/>
  <c r="I54" i="1"/>
  <c r="G54" i="1"/>
  <c r="G80" i="1" s="1"/>
  <c r="M19" i="1"/>
  <c r="E10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9" i="1"/>
  <c r="Q19" i="1"/>
  <c r="O19" i="1"/>
  <c r="K19" i="1"/>
  <c r="I19" i="1"/>
  <c r="G19" i="1"/>
  <c r="E19" i="1"/>
  <c r="W7" i="1"/>
  <c r="Q7" i="1"/>
  <c r="O7" i="1"/>
  <c r="W14" i="1"/>
  <c r="Q14" i="1"/>
  <c r="O14" i="1"/>
  <c r="M14" i="1"/>
  <c r="K14" i="1"/>
  <c r="I14" i="1"/>
  <c r="G14" i="1"/>
  <c r="W15" i="1"/>
  <c r="Q15" i="1"/>
  <c r="O15" i="1"/>
  <c r="M15" i="1"/>
  <c r="K15" i="1"/>
  <c r="I15" i="1"/>
  <c r="W11" i="1"/>
  <c r="W12" i="1"/>
  <c r="Q12" i="1"/>
  <c r="O12" i="1"/>
  <c r="M12" i="1"/>
  <c r="W18" i="1"/>
  <c r="W42" i="1" s="1"/>
  <c r="Q18" i="1"/>
  <c r="Q42" i="1" s="1"/>
  <c r="O18" i="1"/>
  <c r="M18" i="1"/>
  <c r="K18" i="1"/>
  <c r="I18" i="1"/>
  <c r="G18" i="1"/>
  <c r="G42" i="1" s="1"/>
  <c r="E18" i="1"/>
  <c r="E42" i="1" s="1"/>
  <c r="W16" i="1"/>
  <c r="G16" i="1"/>
  <c r="G38" i="1" s="1"/>
  <c r="W17" i="1"/>
  <c r="Q17" i="1"/>
  <c r="O17" i="1"/>
  <c r="M17" i="1"/>
  <c r="K17" i="1"/>
  <c r="I17" i="1"/>
  <c r="G17" i="1"/>
  <c r="E17" i="1"/>
  <c r="W9" i="1"/>
  <c r="Q9" i="1"/>
  <c r="O20" i="1"/>
  <c r="M20" i="1"/>
  <c r="K20" i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 s="1"/>
  <c r="E23" i="1"/>
  <c r="E45" i="1" s="1"/>
  <c r="W22" i="1"/>
  <c r="W44" i="1" s="1"/>
  <c r="Q22" i="1"/>
  <c r="Q44" i="1" s="1"/>
  <c r="O22" i="1"/>
  <c r="O44" i="1" s="1"/>
  <c r="M22" i="1"/>
  <c r="M44" i="1" s="1"/>
  <c r="K22" i="1"/>
  <c r="K44" i="1" s="1"/>
  <c r="I22" i="1"/>
  <c r="I44" i="1" s="1"/>
  <c r="G22" i="1"/>
  <c r="G44" i="1" s="1"/>
  <c r="E22" i="1"/>
  <c r="E44" i="1" s="1"/>
  <c r="C48" i="1"/>
  <c r="C45" i="1"/>
  <c r="C44" i="1"/>
  <c r="C29" i="1"/>
  <c r="W21" i="1"/>
  <c r="W43" i="1" s="1"/>
  <c r="W13" i="1"/>
  <c r="W26" i="1"/>
  <c r="W48" i="1" s="1"/>
  <c r="Q21" i="1"/>
  <c r="Q43" i="1" s="1"/>
  <c r="Q26" i="1"/>
  <c r="Q48" i="1" s="1"/>
  <c r="O21" i="1"/>
  <c r="O43" i="1" s="1"/>
  <c r="O13" i="1"/>
  <c r="O36" i="1" s="1"/>
  <c r="O26" i="1"/>
  <c r="O48" i="1" s="1"/>
  <c r="O10" i="1"/>
  <c r="M21" i="1"/>
  <c r="M43" i="1" s="1"/>
  <c r="M13" i="1"/>
  <c r="M26" i="1"/>
  <c r="M48" i="1" s="1"/>
  <c r="M10" i="1"/>
  <c r="K21" i="1"/>
  <c r="K43" i="1" s="1"/>
  <c r="K26" i="1"/>
  <c r="K48" i="1" s="1"/>
  <c r="K10" i="1"/>
  <c r="I21" i="1"/>
  <c r="I43" i="1" s="1"/>
  <c r="I26" i="1"/>
  <c r="I48" i="1" s="1"/>
  <c r="G21" i="1"/>
  <c r="G43" i="1" s="1"/>
  <c r="G26" i="1"/>
  <c r="G48" i="1" s="1"/>
  <c r="E21" i="1"/>
  <c r="E43" i="1" s="1"/>
  <c r="E26" i="1"/>
  <c r="E48" i="1" s="1"/>
  <c r="K93" i="1"/>
  <c r="G91" i="1"/>
  <c r="X10" i="2"/>
  <c r="X8" i="2"/>
  <c r="X11" i="2"/>
  <c r="W34" i="1" l="1"/>
  <c r="Q179" i="1"/>
  <c r="K179" i="1"/>
  <c r="W179" i="1"/>
  <c r="I179" i="1"/>
  <c r="E179" i="1"/>
  <c r="M179" i="1"/>
  <c r="G179" i="1"/>
  <c r="O179" i="1"/>
  <c r="G182" i="1"/>
  <c r="E185" i="1"/>
  <c r="M185" i="1"/>
  <c r="K137" i="1"/>
  <c r="E137" i="1"/>
  <c r="M137" i="1"/>
  <c r="W137" i="1"/>
  <c r="G137" i="1"/>
  <c r="O137" i="1"/>
  <c r="I137" i="1"/>
  <c r="Q137" i="1"/>
  <c r="I42" i="1"/>
  <c r="W39" i="1"/>
  <c r="G29" i="1"/>
  <c r="U42" i="1"/>
  <c r="G180" i="1"/>
  <c r="G185" i="1"/>
  <c r="O185" i="1"/>
  <c r="I185" i="1"/>
  <c r="Q185" i="1"/>
  <c r="K185" i="1"/>
  <c r="W185" i="1"/>
  <c r="S178" i="1"/>
  <c r="M89" i="1"/>
  <c r="K81" i="1"/>
  <c r="K42" i="1"/>
  <c r="U36" i="1"/>
  <c r="S42" i="1"/>
  <c r="M42" i="1"/>
  <c r="O42" i="1"/>
  <c r="G78" i="1"/>
  <c r="O78" i="1"/>
  <c r="U86" i="1"/>
  <c r="S78" i="1"/>
  <c r="M78" i="1"/>
  <c r="I78" i="1"/>
  <c r="Q78" i="1"/>
  <c r="U78" i="1"/>
  <c r="K78" i="1"/>
  <c r="W78" i="1"/>
  <c r="S83" i="1"/>
  <c r="E178" i="1"/>
  <c r="G178" i="1"/>
  <c r="O178" i="1"/>
  <c r="S185" i="1"/>
  <c r="I178" i="1"/>
  <c r="W178" i="1"/>
  <c r="U178" i="1"/>
  <c r="M178" i="1"/>
  <c r="K178" i="1"/>
  <c r="U185" i="1"/>
  <c r="Q178" i="1"/>
  <c r="O187" i="1"/>
  <c r="K90" i="1"/>
  <c r="Q89" i="1"/>
  <c r="G187" i="1"/>
  <c r="U186" i="1"/>
  <c r="I90" i="1"/>
  <c r="K84" i="1"/>
  <c r="E80" i="1"/>
  <c r="U41" i="1"/>
  <c r="M38" i="1"/>
  <c r="G83" i="1"/>
  <c r="E186" i="1"/>
  <c r="M186" i="1"/>
  <c r="K187" i="1"/>
  <c r="W187" i="1"/>
  <c r="U82" i="1"/>
  <c r="G82" i="1"/>
  <c r="O89" i="1"/>
  <c r="Q90" i="1"/>
  <c r="U90" i="1"/>
  <c r="I89" i="1"/>
  <c r="K89" i="1"/>
  <c r="M85" i="1"/>
  <c r="U89" i="1"/>
  <c r="S89" i="1"/>
  <c r="M90" i="1"/>
  <c r="O90" i="1"/>
  <c r="U80" i="1"/>
  <c r="S90" i="1"/>
  <c r="E89" i="1"/>
  <c r="G89" i="1"/>
  <c r="K183" i="1"/>
  <c r="K186" i="1"/>
  <c r="W186" i="1"/>
  <c r="I187" i="1"/>
  <c r="Q187" i="1"/>
  <c r="M183" i="1"/>
  <c r="G186" i="1"/>
  <c r="O186" i="1"/>
  <c r="E187" i="1"/>
  <c r="M187" i="1"/>
  <c r="U187" i="1"/>
  <c r="S186" i="1"/>
  <c r="Q131" i="1"/>
  <c r="I131" i="1"/>
  <c r="K131" i="1"/>
  <c r="W131" i="1"/>
  <c r="G41" i="1"/>
  <c r="M31" i="1"/>
  <c r="S37" i="1"/>
  <c r="O41" i="1"/>
  <c r="Q41" i="1"/>
  <c r="E40" i="1"/>
  <c r="M40" i="1"/>
  <c r="U40" i="1"/>
  <c r="G35" i="1"/>
  <c r="E38" i="1"/>
  <c r="I39" i="1"/>
  <c r="S38" i="1"/>
  <c r="O29" i="1"/>
  <c r="Q39" i="1"/>
  <c r="K38" i="1"/>
  <c r="W41" i="1"/>
  <c r="I33" i="1"/>
  <c r="K29" i="1"/>
  <c r="U39" i="1"/>
  <c r="S40" i="1"/>
  <c r="U31" i="1"/>
  <c r="G34" i="1"/>
  <c r="I41" i="1"/>
  <c r="G40" i="1"/>
  <c r="Q40" i="1"/>
  <c r="M39" i="1"/>
  <c r="O39" i="1"/>
  <c r="M37" i="1"/>
  <c r="O40" i="1"/>
  <c r="E41" i="1"/>
  <c r="K41" i="1"/>
  <c r="I29" i="1"/>
  <c r="Q30" i="1"/>
  <c r="I40" i="1"/>
  <c r="W40" i="1"/>
  <c r="S41" i="1"/>
  <c r="E39" i="1"/>
  <c r="K39" i="1"/>
  <c r="Q38" i="1"/>
  <c r="S39" i="1"/>
  <c r="W38" i="1"/>
  <c r="I38" i="1"/>
  <c r="O38" i="1"/>
  <c r="M41" i="1"/>
  <c r="G39" i="1"/>
  <c r="O31" i="1"/>
  <c r="K40" i="1"/>
  <c r="K36" i="1"/>
  <c r="U38" i="1"/>
  <c r="I83" i="1"/>
  <c r="K86" i="1"/>
  <c r="S84" i="1"/>
  <c r="S82" i="1"/>
  <c r="M80" i="1"/>
  <c r="M84" i="1"/>
  <c r="M176" i="1"/>
  <c r="I141" i="1"/>
  <c r="K141" i="1"/>
  <c r="G141" i="1"/>
  <c r="O141" i="1"/>
  <c r="Q141" i="1"/>
  <c r="W141" i="1"/>
  <c r="S140" i="1"/>
  <c r="G128" i="1"/>
  <c r="O128" i="1"/>
  <c r="E128" i="1"/>
  <c r="E141" i="1"/>
  <c r="M141" i="1"/>
  <c r="U140" i="1"/>
  <c r="AB140" i="1" s="1"/>
  <c r="S136" i="1"/>
  <c r="M36" i="1"/>
  <c r="W30" i="1"/>
  <c r="K83" i="1"/>
  <c r="W83" i="1"/>
  <c r="W86" i="1"/>
  <c r="Q85" i="1"/>
  <c r="O82" i="1"/>
  <c r="M81" i="1"/>
  <c r="O87" i="1"/>
  <c r="Q88" i="1"/>
  <c r="M128" i="1"/>
  <c r="I127" i="1"/>
  <c r="Q127" i="1"/>
  <c r="O183" i="1"/>
  <c r="S34" i="1"/>
  <c r="U35" i="1"/>
  <c r="Q87" i="1"/>
  <c r="K127" i="1"/>
  <c r="W127" i="1"/>
  <c r="U183" i="1"/>
  <c r="E83" i="1"/>
  <c r="E86" i="1"/>
  <c r="E30" i="1"/>
  <c r="E34" i="1"/>
  <c r="G30" i="1"/>
  <c r="I184" i="1"/>
  <c r="G181" i="1"/>
  <c r="O180" i="1"/>
  <c r="G183" i="1"/>
  <c r="Q183" i="1"/>
  <c r="Q184" i="1"/>
  <c r="U179" i="1"/>
  <c r="E181" i="1"/>
  <c r="M181" i="1"/>
  <c r="E183" i="1"/>
  <c r="W183" i="1"/>
  <c r="W184" i="1"/>
  <c r="S179" i="1"/>
  <c r="S183" i="1"/>
  <c r="K184" i="1"/>
  <c r="S128" i="1"/>
  <c r="E130" i="1"/>
  <c r="M127" i="1"/>
  <c r="U132" i="1"/>
  <c r="O80" i="1"/>
  <c r="Q82" i="1"/>
  <c r="W88" i="1"/>
  <c r="Q80" i="1"/>
  <c r="O83" i="1"/>
  <c r="K80" i="1"/>
  <c r="W80" i="1"/>
  <c r="E82" i="1"/>
  <c r="W81" i="1"/>
  <c r="S81" i="1"/>
  <c r="M87" i="1"/>
  <c r="I37" i="1"/>
  <c r="Q37" i="1"/>
  <c r="W35" i="1"/>
  <c r="Q32" i="1"/>
  <c r="K37" i="1"/>
  <c r="G36" i="1"/>
  <c r="S88" i="1"/>
  <c r="G86" i="1"/>
  <c r="M88" i="1"/>
  <c r="U87" i="1"/>
  <c r="E87" i="1"/>
  <c r="G81" i="1"/>
  <c r="G87" i="1"/>
  <c r="Q84" i="1"/>
  <c r="O86" i="1"/>
  <c r="K82" i="1"/>
  <c r="W82" i="1"/>
  <c r="Q81" i="1"/>
  <c r="W87" i="1"/>
  <c r="U85" i="1"/>
  <c r="U81" i="1"/>
  <c r="S80" i="1"/>
  <c r="S87" i="1"/>
  <c r="E81" i="1"/>
  <c r="E88" i="1"/>
  <c r="G88" i="1"/>
  <c r="I81" i="1"/>
  <c r="I87" i="1"/>
  <c r="K87" i="1"/>
  <c r="O81" i="1"/>
  <c r="M82" i="1"/>
  <c r="O88" i="1"/>
  <c r="U88" i="1"/>
  <c r="I88" i="1"/>
  <c r="K88" i="1"/>
  <c r="I79" i="1"/>
  <c r="I84" i="1"/>
  <c r="E37" i="1"/>
  <c r="E33" i="1"/>
  <c r="Q29" i="1"/>
  <c r="S32" i="1"/>
  <c r="G31" i="1"/>
  <c r="K30" i="1"/>
  <c r="K32" i="1"/>
  <c r="W32" i="1"/>
  <c r="W29" i="1"/>
  <c r="S33" i="1"/>
  <c r="E29" i="1"/>
  <c r="I30" i="1"/>
  <c r="I32" i="1"/>
  <c r="U37" i="1"/>
  <c r="O34" i="1"/>
  <c r="I34" i="1"/>
  <c r="O30" i="1"/>
  <c r="S29" i="1"/>
  <c r="S30" i="1"/>
  <c r="M30" i="1"/>
  <c r="U30" i="1"/>
  <c r="Q177" i="1"/>
  <c r="K176" i="1"/>
  <c r="U181" i="1"/>
  <c r="U184" i="1"/>
  <c r="W177" i="1"/>
  <c r="Q181" i="1"/>
  <c r="M184" i="1"/>
  <c r="S181" i="1"/>
  <c r="S184" i="1"/>
  <c r="M177" i="1"/>
  <c r="K181" i="1"/>
  <c r="W181" i="1"/>
  <c r="I183" i="1"/>
  <c r="G184" i="1"/>
  <c r="O184" i="1"/>
  <c r="U180" i="1"/>
  <c r="U176" i="1"/>
  <c r="I181" i="1"/>
  <c r="I177" i="1"/>
  <c r="U127" i="1"/>
  <c r="S127" i="1"/>
  <c r="Q132" i="1"/>
  <c r="I128" i="1"/>
  <c r="Q128" i="1"/>
  <c r="E127" i="1"/>
  <c r="K128" i="1"/>
  <c r="W128" i="1"/>
  <c r="G131" i="1"/>
  <c r="O131" i="1"/>
  <c r="G127" i="1"/>
  <c r="O127" i="1"/>
  <c r="U128" i="1"/>
  <c r="S131" i="1"/>
  <c r="I135" i="1"/>
  <c r="M134" i="1"/>
  <c r="M130" i="1"/>
  <c r="W132" i="1"/>
  <c r="E132" i="1"/>
  <c r="M132" i="1"/>
  <c r="Q129" i="1"/>
  <c r="I133" i="1"/>
  <c r="U130" i="1"/>
  <c r="U136" i="1"/>
  <c r="K130" i="1"/>
  <c r="E129" i="1"/>
  <c r="E134" i="1"/>
  <c r="W130" i="1"/>
  <c r="K132" i="1"/>
  <c r="G129" i="1"/>
  <c r="O136" i="1"/>
  <c r="S135" i="1"/>
  <c r="S133" i="1"/>
  <c r="G136" i="1"/>
  <c r="I182" i="1"/>
  <c r="W176" i="1"/>
  <c r="W182" i="1"/>
  <c r="E176" i="1"/>
  <c r="K177" i="1"/>
  <c r="O181" i="1"/>
  <c r="O182" i="1"/>
  <c r="M180" i="1"/>
  <c r="W180" i="1"/>
  <c r="I176" i="1"/>
  <c r="Q176" i="1"/>
  <c r="U177" i="1"/>
  <c r="Q182" i="1"/>
  <c r="K182" i="1"/>
  <c r="I180" i="1"/>
  <c r="S182" i="1"/>
  <c r="E182" i="1"/>
  <c r="M182" i="1"/>
  <c r="E180" i="1"/>
  <c r="K180" i="1"/>
  <c r="Q180" i="1"/>
  <c r="G176" i="1"/>
  <c r="O176" i="1"/>
  <c r="U182" i="1"/>
  <c r="S180" i="1"/>
  <c r="S176" i="1"/>
  <c r="Q135" i="1"/>
  <c r="Q133" i="1"/>
  <c r="W135" i="1"/>
  <c r="M129" i="1"/>
  <c r="K133" i="1"/>
  <c r="G134" i="1"/>
  <c r="U129" i="1"/>
  <c r="G130" i="1"/>
  <c r="E135" i="1"/>
  <c r="M135" i="1"/>
  <c r="I129" i="1"/>
  <c r="E133" i="1"/>
  <c r="M133" i="1"/>
  <c r="E136" i="1"/>
  <c r="K136" i="1"/>
  <c r="W136" i="1"/>
  <c r="I134" i="1"/>
  <c r="Q134" i="1"/>
  <c r="X143" i="1"/>
  <c r="X121" i="1" s="1"/>
  <c r="U135" i="1"/>
  <c r="U133" i="1"/>
  <c r="U131" i="1"/>
  <c r="S130" i="1"/>
  <c r="O130" i="1"/>
  <c r="K135" i="1"/>
  <c r="W129" i="1"/>
  <c r="W133" i="1"/>
  <c r="I136" i="1"/>
  <c r="Q136" i="1"/>
  <c r="O134" i="1"/>
  <c r="U134" i="1"/>
  <c r="M131" i="1"/>
  <c r="Q130" i="1"/>
  <c r="I132" i="1"/>
  <c r="G135" i="1"/>
  <c r="O135" i="1"/>
  <c r="K129" i="1"/>
  <c r="G133" i="1"/>
  <c r="O133" i="1"/>
  <c r="M136" i="1"/>
  <c r="E131" i="1"/>
  <c r="K134" i="1"/>
  <c r="W134" i="1"/>
  <c r="S132" i="1"/>
  <c r="S129" i="1"/>
  <c r="S134" i="1"/>
  <c r="K79" i="1"/>
  <c r="W79" i="1"/>
  <c r="G85" i="1"/>
  <c r="I80" i="1"/>
  <c r="O84" i="1"/>
  <c r="M83" i="1"/>
  <c r="Q86" i="1"/>
  <c r="O85" i="1"/>
  <c r="M79" i="1"/>
  <c r="U84" i="1"/>
  <c r="U79" i="1"/>
  <c r="S86" i="1"/>
  <c r="E85" i="1"/>
  <c r="I85" i="1"/>
  <c r="I86" i="1"/>
  <c r="O79" i="1"/>
  <c r="U83" i="1"/>
  <c r="S85" i="1"/>
  <c r="G84" i="1"/>
  <c r="M86" i="1"/>
  <c r="W84" i="1"/>
  <c r="Q83" i="1"/>
  <c r="K85" i="1"/>
  <c r="W85" i="1"/>
  <c r="Q79" i="1"/>
  <c r="S79" i="1"/>
  <c r="E84" i="1"/>
  <c r="G79" i="1"/>
  <c r="E79" i="1"/>
  <c r="O33" i="1"/>
  <c r="O35" i="1"/>
  <c r="Q31" i="1"/>
  <c r="Q33" i="1"/>
  <c r="E35" i="1"/>
  <c r="U33" i="1"/>
  <c r="S35" i="1"/>
  <c r="E32" i="1"/>
  <c r="M35" i="1"/>
  <c r="W31" i="1"/>
  <c r="K33" i="1"/>
  <c r="W33" i="1"/>
  <c r="E36" i="1"/>
  <c r="G37" i="1"/>
  <c r="K34" i="1"/>
  <c r="I35" i="1"/>
  <c r="O32" i="1"/>
  <c r="Q34" i="1"/>
  <c r="W37" i="1"/>
  <c r="Q36" i="1"/>
  <c r="K35" i="1"/>
  <c r="M34" i="1"/>
  <c r="O37" i="1"/>
  <c r="W36" i="1"/>
  <c r="M33" i="1"/>
  <c r="U32" i="1"/>
  <c r="U34" i="1"/>
  <c r="S36" i="1"/>
  <c r="S31" i="1"/>
  <c r="E31" i="1"/>
  <c r="G32" i="1"/>
  <c r="M32" i="1"/>
  <c r="G33" i="1"/>
  <c r="I31" i="1"/>
  <c r="I36" i="1"/>
  <c r="Q35" i="1"/>
  <c r="X44" i="1"/>
  <c r="X22" i="1" s="1"/>
  <c r="AB47" i="1"/>
  <c r="AB25" i="1" s="1"/>
  <c r="AC91" i="1"/>
  <c r="Z91" i="1" s="1"/>
  <c r="Z67" i="1" s="1"/>
  <c r="AC97" i="1"/>
  <c r="Z97" i="1" s="1"/>
  <c r="AA97" i="1" s="1"/>
  <c r="AA73" i="1" s="1"/>
  <c r="X195" i="1"/>
  <c r="X171" i="1" s="1"/>
  <c r="AC139" i="1"/>
  <c r="AC145" i="1"/>
  <c r="Z145" i="1" s="1"/>
  <c r="Z123" i="1" s="1"/>
  <c r="X138" i="1"/>
  <c r="X116" i="1" s="1"/>
  <c r="AC193" i="1"/>
  <c r="Z193" i="1" s="1"/>
  <c r="AC190" i="1"/>
  <c r="Z190" i="1" s="1"/>
  <c r="Z166" i="1" s="1"/>
  <c r="AB195" i="1"/>
  <c r="AB171" i="1" s="1"/>
  <c r="AC195" i="1"/>
  <c r="Z195" i="1" s="1"/>
  <c r="AC95" i="1"/>
  <c r="Z95" i="1" s="1"/>
  <c r="Z71" i="1" s="1"/>
  <c r="AB93" i="1"/>
  <c r="AB69" i="1" s="1"/>
  <c r="AB92" i="1"/>
  <c r="AB68" i="1" s="1"/>
  <c r="AB97" i="1"/>
  <c r="AB73" i="1" s="1"/>
  <c r="AB137" i="1"/>
  <c r="AB192" i="1"/>
  <c r="AB168" i="1" s="1"/>
  <c r="AC143" i="1"/>
  <c r="Z143" i="1" s="1"/>
  <c r="AA143" i="1" s="1"/>
  <c r="AA121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Y44" i="1"/>
  <c r="Y22" i="1" s="1"/>
  <c r="AC93" i="1"/>
  <c r="Z93" i="1" s="1"/>
  <c r="X94" i="1"/>
  <c r="X70" i="1" s="1"/>
  <c r="X189" i="1"/>
  <c r="Y189" i="1" s="1"/>
  <c r="Y165" i="1" s="1"/>
  <c r="AB43" i="1"/>
  <c r="AB21" i="1" s="1"/>
  <c r="AC188" i="1"/>
  <c r="Z188" i="1" s="1"/>
  <c r="AC192" i="1"/>
  <c r="Z192" i="1" s="1"/>
  <c r="X137" i="1"/>
  <c r="X194" i="1"/>
  <c r="X170" i="1" s="1"/>
  <c r="X188" i="1"/>
  <c r="X164" i="1" s="1"/>
  <c r="AC48" i="1"/>
  <c r="Z48" i="1" s="1"/>
  <c r="Z26" i="1" s="1"/>
  <c r="X93" i="1"/>
  <c r="X69" i="1" s="1"/>
  <c r="AB91" i="1"/>
  <c r="AB67" i="1" s="1"/>
  <c r="X45" i="1"/>
  <c r="X23" i="1" s="1"/>
  <c r="AC45" i="1"/>
  <c r="Z45" i="1" s="1"/>
  <c r="X47" i="1"/>
  <c r="X25" i="1" s="1"/>
  <c r="AC47" i="1"/>
  <c r="Z47" i="1" s="1"/>
  <c r="X92" i="1"/>
  <c r="X68" i="1" s="1"/>
  <c r="AC92" i="1"/>
  <c r="Z92" i="1" s="1"/>
  <c r="X96" i="1"/>
  <c r="X72" i="1" s="1"/>
  <c r="AC96" i="1"/>
  <c r="Z96" i="1" s="1"/>
  <c r="X193" i="1"/>
  <c r="X169" i="1" s="1"/>
  <c r="AB193" i="1"/>
  <c r="AB169" i="1" s="1"/>
  <c r="AB191" i="1"/>
  <c r="AB167" i="1" s="1"/>
  <c r="AC191" i="1"/>
  <c r="Z191" i="1" s="1"/>
  <c r="X43" i="1"/>
  <c r="X21" i="1" s="1"/>
  <c r="AC44" i="1"/>
  <c r="Z44" i="1" s="1"/>
  <c r="AB45" i="1"/>
  <c r="AB23" i="1" s="1"/>
  <c r="AB46" i="1"/>
  <c r="AB24" i="1" s="1"/>
  <c r="AB96" i="1"/>
  <c r="AB72" i="1" s="1"/>
  <c r="X97" i="1"/>
  <c r="X73" i="1" s="1"/>
  <c r="X192" i="1"/>
  <c r="X168" i="1" s="1"/>
  <c r="AB188" i="1"/>
  <c r="AB164" i="1" s="1"/>
  <c r="X191" i="1"/>
  <c r="X167" i="1" s="1"/>
  <c r="X91" i="1"/>
  <c r="X67" i="1" s="1"/>
  <c r="AB194" i="1"/>
  <c r="AB170" i="1" s="1"/>
  <c r="AC194" i="1"/>
  <c r="Z194" i="1" s="1"/>
  <c r="X190" i="1"/>
  <c r="X166" i="1" s="1"/>
  <c r="AB190" i="1"/>
  <c r="AB166" i="1" s="1"/>
  <c r="AB139" i="1"/>
  <c r="AB117" i="1" s="1"/>
  <c r="X139" i="1"/>
  <c r="AB189" i="1"/>
  <c r="AB165" i="1" s="1"/>
  <c r="AC189" i="1"/>
  <c r="Z189" i="1" s="1"/>
  <c r="X48" i="1"/>
  <c r="X26" i="1" s="1"/>
  <c r="AB48" i="1"/>
  <c r="AB26" i="1" s="1"/>
  <c r="AB94" i="1"/>
  <c r="AB70" i="1" s="1"/>
  <c r="AC94" i="1"/>
  <c r="Z94" i="1" s="1"/>
  <c r="X95" i="1"/>
  <c r="X71" i="1" s="1"/>
  <c r="AB95" i="1"/>
  <c r="AB71" i="1" s="1"/>
  <c r="AC137" i="1"/>
  <c r="AB138" i="1"/>
  <c r="AB116" i="1" s="1"/>
  <c r="AC138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AB185" i="1" l="1"/>
  <c r="AB42" i="1"/>
  <c r="AB186" i="1"/>
  <c r="X178" i="1"/>
  <c r="X185" i="1"/>
  <c r="AB90" i="1"/>
  <c r="AB66" i="1" s="1"/>
  <c r="X78" i="1"/>
  <c r="AB89" i="1"/>
  <c r="AC42" i="1"/>
  <c r="X42" i="1"/>
  <c r="Y42" i="1" s="1"/>
  <c r="AC78" i="1"/>
  <c r="Z78" i="1" s="1"/>
  <c r="X89" i="1"/>
  <c r="AB78" i="1"/>
  <c r="AC89" i="1"/>
  <c r="X90" i="1"/>
  <c r="X66" i="1" s="1"/>
  <c r="AC178" i="1"/>
  <c r="Z178" i="1" s="1"/>
  <c r="AB178" i="1"/>
  <c r="X179" i="1"/>
  <c r="Y179" i="1" s="1"/>
  <c r="AB162" i="1"/>
  <c r="AC186" i="1"/>
  <c r="Z186" i="1" s="1"/>
  <c r="AC185" i="1"/>
  <c r="Z185" i="1" s="1"/>
  <c r="X141" i="1"/>
  <c r="AC140" i="1"/>
  <c r="Z138" i="1"/>
  <c r="Z116" i="1" s="1"/>
  <c r="AC187" i="1"/>
  <c r="X79" i="1"/>
  <c r="X54" i="1" s="1"/>
  <c r="X186" i="1"/>
  <c r="X162" i="1" s="1"/>
  <c r="AC90" i="1"/>
  <c r="Z90" i="1" s="1"/>
  <c r="Z66" i="1" s="1"/>
  <c r="X187" i="1"/>
  <c r="Y187" i="1" s="1"/>
  <c r="AB187" i="1"/>
  <c r="AC183" i="1"/>
  <c r="X140" i="1"/>
  <c r="AC141" i="1"/>
  <c r="Z141" i="1" s="1"/>
  <c r="Z139" i="1"/>
  <c r="Z117" i="1" s="1"/>
  <c r="Z137" i="1"/>
  <c r="X41" i="1"/>
  <c r="Y41" i="1" s="1"/>
  <c r="X30" i="1"/>
  <c r="Y30" i="1" s="1"/>
  <c r="AB38" i="1"/>
  <c r="X39" i="1"/>
  <c r="X40" i="1"/>
  <c r="Y40" i="1" s="1"/>
  <c r="AB39" i="1"/>
  <c r="AB18" i="1" s="1"/>
  <c r="AC37" i="1"/>
  <c r="AC41" i="1"/>
  <c r="AB40" i="1"/>
  <c r="AC38" i="1"/>
  <c r="X29" i="1"/>
  <c r="Y29" i="1" s="1"/>
  <c r="AB41" i="1"/>
  <c r="AC40" i="1"/>
  <c r="AC30" i="1"/>
  <c r="AC39" i="1"/>
  <c r="X38" i="1"/>
  <c r="AB80" i="1"/>
  <c r="AB88" i="1"/>
  <c r="AB81" i="1"/>
  <c r="AC179" i="1"/>
  <c r="X165" i="1"/>
  <c r="AB141" i="1"/>
  <c r="AB118" i="1" s="1"/>
  <c r="X119" i="1"/>
  <c r="X128" i="1"/>
  <c r="Y128" i="1" s="1"/>
  <c r="Y138" i="1"/>
  <c r="Y116" i="1" s="1"/>
  <c r="AB128" i="1"/>
  <c r="X127" i="1"/>
  <c r="Y127" i="1" s="1"/>
  <c r="X181" i="1"/>
  <c r="Y181" i="1" s="1"/>
  <c r="X183" i="1"/>
  <c r="AA95" i="1"/>
  <c r="AA71" i="1" s="1"/>
  <c r="AB183" i="1"/>
  <c r="X87" i="1"/>
  <c r="Y87" i="1" s="1"/>
  <c r="AB130" i="1"/>
  <c r="AB179" i="1"/>
  <c r="X184" i="1"/>
  <c r="Y184" i="1" s="1"/>
  <c r="AB184" i="1"/>
  <c r="AC177" i="1"/>
  <c r="AC181" i="1"/>
  <c r="AB181" i="1"/>
  <c r="AB176" i="1"/>
  <c r="AC127" i="1"/>
  <c r="AC128" i="1"/>
  <c r="AB127" i="1"/>
  <c r="AC80" i="1"/>
  <c r="X88" i="1"/>
  <c r="Y88" i="1" s="1"/>
  <c r="AB86" i="1"/>
  <c r="X80" i="1"/>
  <c r="Y80" i="1" s="1"/>
  <c r="Y93" i="1"/>
  <c r="Y69" i="1" s="1"/>
  <c r="AC87" i="1"/>
  <c r="X81" i="1"/>
  <c r="Y81" i="1" s="1"/>
  <c r="AC82" i="1"/>
  <c r="AB82" i="1"/>
  <c r="AC79" i="1"/>
  <c r="AC88" i="1"/>
  <c r="X82" i="1"/>
  <c r="AB87" i="1"/>
  <c r="AB35" i="1"/>
  <c r="AB32" i="1"/>
  <c r="AB29" i="1"/>
  <c r="X34" i="1"/>
  <c r="Y34" i="1" s="1"/>
  <c r="AC35" i="1"/>
  <c r="X37" i="1"/>
  <c r="Y37" i="1" s="1"/>
  <c r="AB33" i="1"/>
  <c r="X84" i="1"/>
  <c r="AB79" i="1"/>
  <c r="X85" i="1"/>
  <c r="Y85" i="1" s="1"/>
  <c r="AB83" i="1"/>
  <c r="AC81" i="1"/>
  <c r="AC83" i="1"/>
  <c r="AC85" i="1"/>
  <c r="Z85" i="1" s="1"/>
  <c r="AB34" i="1"/>
  <c r="AC29" i="1"/>
  <c r="AC34" i="1"/>
  <c r="AB30" i="1"/>
  <c r="AC33" i="1"/>
  <c r="AC32" i="1"/>
  <c r="X36" i="1"/>
  <c r="X35" i="1"/>
  <c r="Y35" i="1" s="1"/>
  <c r="AB37" i="1"/>
  <c r="AC31" i="1"/>
  <c r="AB31" i="1"/>
  <c r="AC184" i="1"/>
  <c r="AC176" i="1"/>
  <c r="AC182" i="1"/>
  <c r="AB182" i="1"/>
  <c r="Y188" i="1"/>
  <c r="Y164" i="1" s="1"/>
  <c r="AC180" i="1"/>
  <c r="X176" i="1"/>
  <c r="Y176" i="1" s="1"/>
  <c r="X180" i="1"/>
  <c r="X157" i="1" s="1"/>
  <c r="X177" i="1"/>
  <c r="Y177" i="1" s="1"/>
  <c r="AC133" i="1"/>
  <c r="AB132" i="1"/>
  <c r="X136" i="1"/>
  <c r="Y136" i="1" s="1"/>
  <c r="X129" i="1"/>
  <c r="Y129" i="1" s="1"/>
  <c r="AB136" i="1"/>
  <c r="AB135" i="1"/>
  <c r="AB129" i="1"/>
  <c r="X135" i="1"/>
  <c r="Y135" i="1" s="1"/>
  <c r="AC134" i="1"/>
  <c r="AC129" i="1"/>
  <c r="X132" i="1"/>
  <c r="AC135" i="1"/>
  <c r="Z135" i="1" s="1"/>
  <c r="AB131" i="1"/>
  <c r="AC136" i="1"/>
  <c r="AB133" i="1"/>
  <c r="X130" i="1"/>
  <c r="X182" i="1"/>
  <c r="AB177" i="1"/>
  <c r="AA190" i="1"/>
  <c r="AA166" i="1" s="1"/>
  <c r="AB180" i="1"/>
  <c r="Y186" i="1"/>
  <c r="AC131" i="1"/>
  <c r="X133" i="1"/>
  <c r="Y133" i="1" s="1"/>
  <c r="AC130" i="1"/>
  <c r="Z130" i="1" s="1"/>
  <c r="AB134" i="1"/>
  <c r="AB112" i="1" s="1"/>
  <c r="AC132" i="1"/>
  <c r="X134" i="1"/>
  <c r="X112" i="1" s="1"/>
  <c r="Y143" i="1"/>
  <c r="Y121" i="1" s="1"/>
  <c r="X131" i="1"/>
  <c r="AC86" i="1"/>
  <c r="AB84" i="1"/>
  <c r="X86" i="1"/>
  <c r="AB85" i="1"/>
  <c r="Z73" i="1"/>
  <c r="X83" i="1"/>
  <c r="AC84" i="1"/>
  <c r="X32" i="1"/>
  <c r="Y32" i="1" s="1"/>
  <c r="X31" i="1"/>
  <c r="AC36" i="1"/>
  <c r="X33" i="1"/>
  <c r="AB36" i="1"/>
  <c r="Y137" i="1"/>
  <c r="AA46" i="1"/>
  <c r="AA24" i="1" s="1"/>
  <c r="AA91" i="1"/>
  <c r="AA67" i="1" s="1"/>
  <c r="AA48" i="1"/>
  <c r="AA26" i="1" s="1"/>
  <c r="Y46" i="1"/>
  <c r="Y24" i="1" s="1"/>
  <c r="Y195" i="1"/>
  <c r="Y171" i="1" s="1"/>
  <c r="Y185" i="1"/>
  <c r="Y162" i="1" s="1"/>
  <c r="Z121" i="1"/>
  <c r="AA145" i="1"/>
  <c r="AA123" i="1" s="1"/>
  <c r="Y94" i="1"/>
  <c r="Y70" i="1" s="1"/>
  <c r="AA141" i="1"/>
  <c r="Y194" i="1"/>
  <c r="Y170" i="1" s="1"/>
  <c r="Y47" i="1"/>
  <c r="Y25" i="1" s="1"/>
  <c r="AA193" i="1"/>
  <c r="AA169" i="1" s="1"/>
  <c r="Z169" i="1"/>
  <c r="Y48" i="1"/>
  <c r="Y26" i="1" s="1"/>
  <c r="Y96" i="1"/>
  <c r="Y72" i="1" s="1"/>
  <c r="Y140" i="1"/>
  <c r="AA195" i="1"/>
  <c r="AA171" i="1" s="1"/>
  <c r="Z171" i="1"/>
  <c r="Y192" i="1"/>
  <c r="Y168" i="1" s="1"/>
  <c r="Y178" i="1"/>
  <c r="Z164" i="1"/>
  <c r="AA188" i="1"/>
  <c r="AA164" i="1" s="1"/>
  <c r="Z69" i="1"/>
  <c r="AA93" i="1"/>
  <c r="AA69" i="1" s="1"/>
  <c r="Y95" i="1"/>
  <c r="Y71" i="1" s="1"/>
  <c r="Y190" i="1"/>
  <c r="Y166" i="1" s="1"/>
  <c r="AA192" i="1"/>
  <c r="AA168" i="1" s="1"/>
  <c r="Z168" i="1"/>
  <c r="Y43" i="1"/>
  <c r="Y21" i="1" s="1"/>
  <c r="Y90" i="1"/>
  <c r="Y191" i="1"/>
  <c r="Y167" i="1" s="1"/>
  <c r="Y97" i="1"/>
  <c r="Y73" i="1" s="1"/>
  <c r="AA43" i="1"/>
  <c r="AA21" i="1" s="1"/>
  <c r="Z21" i="1"/>
  <c r="Z124" i="1"/>
  <c r="AA146" i="1"/>
  <c r="AA124" i="1" s="1"/>
  <c r="X122" i="1"/>
  <c r="Y144" i="1"/>
  <c r="Y122" i="1" s="1"/>
  <c r="Y142" i="1"/>
  <c r="Y120" i="1" s="1"/>
  <c r="X120" i="1"/>
  <c r="Y141" i="1"/>
  <c r="Z70" i="1"/>
  <c r="AA94" i="1"/>
  <c r="AA70" i="1" s="1"/>
  <c r="X57" i="1"/>
  <c r="Y78" i="1"/>
  <c r="Z170" i="1"/>
  <c r="AA194" i="1"/>
  <c r="AA170" i="1" s="1"/>
  <c r="AA44" i="1"/>
  <c r="AA22" i="1" s="1"/>
  <c r="Z22" i="1"/>
  <c r="Y91" i="1"/>
  <c r="Y67" i="1" s="1"/>
  <c r="Y79" i="1"/>
  <c r="Z119" i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65" i="1"/>
  <c r="AA189" i="1"/>
  <c r="AA165" i="1" s="1"/>
  <c r="X117" i="1"/>
  <c r="Y139" i="1"/>
  <c r="Y117" i="1" s="1"/>
  <c r="Y193" i="1"/>
  <c r="Y169" i="1" s="1"/>
  <c r="Y89" i="1"/>
  <c r="Y92" i="1"/>
  <c r="Y68" i="1" s="1"/>
  <c r="Y45" i="1"/>
  <c r="Y23" i="1" s="1"/>
  <c r="Z167" i="1"/>
  <c r="AA191" i="1"/>
  <c r="AA167" i="1" s="1"/>
  <c r="Z72" i="1"/>
  <c r="AA96" i="1"/>
  <c r="AA72" i="1" s="1"/>
  <c r="Z68" i="1"/>
  <c r="AA92" i="1"/>
  <c r="AA68" i="1" s="1"/>
  <c r="Z25" i="1"/>
  <c r="AA47" i="1"/>
  <c r="AA25" i="1" s="1"/>
  <c r="Z23" i="1"/>
  <c r="AA45" i="1"/>
  <c r="AA23" i="1" s="1"/>
  <c r="Z112" i="1" l="1"/>
  <c r="AA90" i="1"/>
  <c r="Z84" i="1"/>
  <c r="Z42" i="1"/>
  <c r="X19" i="1"/>
  <c r="Z179" i="1"/>
  <c r="Z187" i="1"/>
  <c r="Z163" i="1" s="1"/>
  <c r="X160" i="1"/>
  <c r="AB160" i="1"/>
  <c r="Z183" i="1"/>
  <c r="Z162" i="1"/>
  <c r="Z140" i="1"/>
  <c r="Z118" i="1" s="1"/>
  <c r="AB61" i="1"/>
  <c r="Z89" i="1"/>
  <c r="Y57" i="1"/>
  <c r="AB57" i="1"/>
  <c r="X18" i="1"/>
  <c r="Y66" i="1"/>
  <c r="AB58" i="1"/>
  <c r="Z88" i="1"/>
  <c r="Z64" i="1" s="1"/>
  <c r="Z79" i="1"/>
  <c r="Y152" i="1"/>
  <c r="X152" i="1"/>
  <c r="AB152" i="1"/>
  <c r="X118" i="1"/>
  <c r="AB111" i="1"/>
  <c r="X13" i="1"/>
  <c r="X20" i="1"/>
  <c r="Y119" i="1"/>
  <c r="Z36" i="1"/>
  <c r="AB154" i="1"/>
  <c r="AB19" i="1"/>
  <c r="X61" i="1"/>
  <c r="Z83" i="1"/>
  <c r="AB56" i="1"/>
  <c r="AB54" i="1"/>
  <c r="Z86" i="1"/>
  <c r="Z60" i="1" s="1"/>
  <c r="Y163" i="1"/>
  <c r="AB163" i="1"/>
  <c r="X154" i="1"/>
  <c r="AB161" i="1"/>
  <c r="X163" i="1"/>
  <c r="Y183" i="1"/>
  <c r="Y160" i="1" s="1"/>
  <c r="AB155" i="1"/>
  <c r="Z182" i="1"/>
  <c r="Z136" i="1"/>
  <c r="AB113" i="1"/>
  <c r="AB119" i="1"/>
  <c r="X108" i="1"/>
  <c r="Y106" i="1"/>
  <c r="AB107" i="1"/>
  <c r="Z128" i="1"/>
  <c r="Z106" i="1" s="1"/>
  <c r="Y38" i="1"/>
  <c r="Y16" i="1" s="1"/>
  <c r="Z41" i="1"/>
  <c r="X17" i="1"/>
  <c r="X14" i="1"/>
  <c r="AB11" i="1"/>
  <c r="AB8" i="1"/>
  <c r="Y20" i="1"/>
  <c r="Y39" i="1"/>
  <c r="Y19" i="1" s="1"/>
  <c r="X11" i="1"/>
  <c r="AB17" i="1"/>
  <c r="AB16" i="1"/>
  <c r="Z30" i="1"/>
  <c r="Z39" i="1"/>
  <c r="Z40" i="1"/>
  <c r="Z17" i="1" s="1"/>
  <c r="X7" i="1"/>
  <c r="Z29" i="1"/>
  <c r="AB12" i="1"/>
  <c r="X16" i="1"/>
  <c r="Z32" i="1"/>
  <c r="Z38" i="1"/>
  <c r="AB20" i="1"/>
  <c r="Z33" i="1"/>
  <c r="Z31" i="1"/>
  <c r="Z34" i="1"/>
  <c r="Z35" i="1"/>
  <c r="Z37" i="1"/>
  <c r="AB63" i="1"/>
  <c r="Z87" i="1"/>
  <c r="X65" i="1"/>
  <c r="Z80" i="1"/>
  <c r="X55" i="1"/>
  <c r="AB59" i="1"/>
  <c r="X56" i="1"/>
  <c r="X59" i="1"/>
  <c r="Z81" i="1"/>
  <c r="AB64" i="1"/>
  <c r="Z82" i="1"/>
  <c r="X156" i="1"/>
  <c r="Z180" i="1"/>
  <c r="Z181" i="1"/>
  <c r="Z156" i="1" s="1"/>
  <c r="AB159" i="1"/>
  <c r="Z176" i="1"/>
  <c r="Z184" i="1"/>
  <c r="Z161" i="1" s="1"/>
  <c r="Z177" i="1"/>
  <c r="Z129" i="1"/>
  <c r="Z107" i="1" s="1"/>
  <c r="X107" i="1"/>
  <c r="Y118" i="1"/>
  <c r="Z132" i="1"/>
  <c r="Z131" i="1"/>
  <c r="X113" i="1"/>
  <c r="Z134" i="1"/>
  <c r="Z133" i="1"/>
  <c r="Z127" i="1"/>
  <c r="X58" i="1"/>
  <c r="X161" i="1"/>
  <c r="X155" i="1"/>
  <c r="X159" i="1"/>
  <c r="AB156" i="1"/>
  <c r="Y153" i="1"/>
  <c r="X153" i="1"/>
  <c r="AB157" i="1"/>
  <c r="AB108" i="1"/>
  <c r="AB106" i="1"/>
  <c r="Y130" i="1"/>
  <c r="Y105" i="1" s="1"/>
  <c r="X110" i="1"/>
  <c r="X115" i="1"/>
  <c r="X62" i="1"/>
  <c r="Y82" i="1"/>
  <c r="Z54" i="1"/>
  <c r="X60" i="1"/>
  <c r="Y36" i="1"/>
  <c r="Y13" i="1" s="1"/>
  <c r="X15" i="1"/>
  <c r="AB13" i="1"/>
  <c r="AB10" i="1"/>
  <c r="Y33" i="1"/>
  <c r="Y15" i="1" s="1"/>
  <c r="X8" i="1"/>
  <c r="Y83" i="1"/>
  <c r="Y84" i="1"/>
  <c r="Y55" i="1" s="1"/>
  <c r="Y54" i="1"/>
  <c r="AB55" i="1"/>
  <c r="AB60" i="1"/>
  <c r="X64" i="1"/>
  <c r="AB65" i="1"/>
  <c r="X12" i="1"/>
  <c r="Y31" i="1"/>
  <c r="Y9" i="1" s="1"/>
  <c r="AB7" i="1"/>
  <c r="AB14" i="1"/>
  <c r="AB9" i="1"/>
  <c r="AB15" i="1"/>
  <c r="Y154" i="1"/>
  <c r="Y180" i="1"/>
  <c r="Y158" i="1" s="1"/>
  <c r="X158" i="1"/>
  <c r="Y182" i="1"/>
  <c r="AB110" i="1"/>
  <c r="X114" i="1"/>
  <c r="AB115" i="1"/>
  <c r="Y134" i="1"/>
  <c r="Y111" i="1" s="1"/>
  <c r="X106" i="1"/>
  <c r="X109" i="1"/>
  <c r="Y131" i="1"/>
  <c r="Y113" i="1" s="1"/>
  <c r="AB105" i="1"/>
  <c r="AB114" i="1"/>
  <c r="Y132" i="1"/>
  <c r="X105" i="1"/>
  <c r="AB153" i="1"/>
  <c r="Y155" i="1"/>
  <c r="AB158" i="1"/>
  <c r="AB109" i="1"/>
  <c r="X111" i="1"/>
  <c r="Y56" i="1"/>
  <c r="AB62" i="1"/>
  <c r="Y86" i="1"/>
  <c r="Y65" i="1" s="1"/>
  <c r="X63" i="1"/>
  <c r="X9" i="1"/>
  <c r="X10" i="1"/>
  <c r="Z160" i="1" l="1"/>
  <c r="Z159" i="1"/>
  <c r="Y112" i="1"/>
  <c r="Z109" i="1"/>
  <c r="Z114" i="1"/>
  <c r="Z62" i="1"/>
  <c r="Z65" i="1"/>
  <c r="Y17" i="1"/>
  <c r="Z157" i="1"/>
  <c r="Z155" i="1"/>
  <c r="Z158" i="1"/>
  <c r="Y110" i="1"/>
  <c r="Z110" i="1"/>
  <c r="Y61" i="1"/>
  <c r="Z63" i="1"/>
  <c r="AA42" i="1"/>
  <c r="Y14" i="1"/>
  <c r="Z19" i="1"/>
  <c r="Z18" i="1"/>
  <c r="Y18" i="1"/>
  <c r="Z10" i="1"/>
  <c r="Z13" i="1"/>
  <c r="Z56" i="1"/>
  <c r="Z57" i="1"/>
  <c r="Z61" i="1"/>
  <c r="Y59" i="1"/>
  <c r="Y60" i="1"/>
  <c r="Z152" i="1"/>
  <c r="Y109" i="1"/>
  <c r="Y12" i="1"/>
  <c r="Y161" i="1"/>
  <c r="Z14" i="1"/>
  <c r="Y11" i="1"/>
  <c r="Z115" i="1"/>
  <c r="Z20" i="1"/>
  <c r="Z58" i="1"/>
  <c r="AA89" i="1"/>
  <c r="AA66" i="1" s="1"/>
  <c r="AA187" i="1"/>
  <c r="Z154" i="1"/>
  <c r="Y108" i="1"/>
  <c r="Z108" i="1"/>
  <c r="AA41" i="1"/>
  <c r="Y10" i="1"/>
  <c r="AA36" i="1"/>
  <c r="Z9" i="1"/>
  <c r="AA40" i="1"/>
  <c r="AA32" i="1"/>
  <c r="AA39" i="1"/>
  <c r="Z7" i="1"/>
  <c r="Z16" i="1"/>
  <c r="AA38" i="1"/>
  <c r="AA35" i="1"/>
  <c r="AA13" i="1" s="1"/>
  <c r="Z11" i="1"/>
  <c r="Z12" i="1"/>
  <c r="AA31" i="1"/>
  <c r="AA30" i="1"/>
  <c r="AA14" i="1" s="1"/>
  <c r="Z8" i="1"/>
  <c r="AA33" i="1"/>
  <c r="AA34" i="1"/>
  <c r="AA37" i="1"/>
  <c r="AA15" i="1" s="1"/>
  <c r="Z15" i="1"/>
  <c r="AA29" i="1"/>
  <c r="AA82" i="1"/>
  <c r="Z55" i="1"/>
  <c r="AA81" i="1"/>
  <c r="Z59" i="1"/>
  <c r="AA80" i="1"/>
  <c r="AA88" i="1"/>
  <c r="AA84" i="1"/>
  <c r="AA85" i="1"/>
  <c r="AA79" i="1"/>
  <c r="AA78" i="1"/>
  <c r="AA87" i="1"/>
  <c r="AA65" i="1" s="1"/>
  <c r="AA86" i="1"/>
  <c r="AA83" i="1"/>
  <c r="AA178" i="1"/>
  <c r="AA182" i="1"/>
  <c r="AA184" i="1"/>
  <c r="AA179" i="1"/>
  <c r="AA180" i="1"/>
  <c r="AA177" i="1"/>
  <c r="AA176" i="1"/>
  <c r="AA185" i="1"/>
  <c r="Z153" i="1"/>
  <c r="AA186" i="1"/>
  <c r="AA181" i="1"/>
  <c r="AA183" i="1"/>
  <c r="AA139" i="1"/>
  <c r="AA117" i="1" s="1"/>
  <c r="AA138" i="1"/>
  <c r="AA116" i="1" s="1"/>
  <c r="AA140" i="1"/>
  <c r="Y107" i="1"/>
  <c r="AA130" i="1"/>
  <c r="Z105" i="1"/>
  <c r="AA134" i="1"/>
  <c r="AA135" i="1"/>
  <c r="Z111" i="1"/>
  <c r="AA131" i="1"/>
  <c r="Z113" i="1"/>
  <c r="AA137" i="1"/>
  <c r="AA127" i="1"/>
  <c r="AA105" i="1" s="1"/>
  <c r="AA128" i="1"/>
  <c r="AA132" i="1"/>
  <c r="AA136" i="1"/>
  <c r="AA133" i="1"/>
  <c r="AA129" i="1"/>
  <c r="AA106" i="1" s="1"/>
  <c r="Y62" i="1"/>
  <c r="Y159" i="1"/>
  <c r="Y156" i="1"/>
  <c r="Y115" i="1"/>
  <c r="Y58" i="1"/>
  <c r="Y8" i="1"/>
  <c r="Y64" i="1"/>
  <c r="Y63" i="1"/>
  <c r="Y7" i="1"/>
  <c r="Y157" i="1"/>
  <c r="Y114" i="1"/>
  <c r="AA112" i="1" l="1"/>
  <c r="AA159" i="1"/>
  <c r="AA62" i="1"/>
  <c r="AA162" i="1"/>
  <c r="AA57" i="1"/>
  <c r="AA18" i="1"/>
  <c r="AA9" i="1"/>
  <c r="AA61" i="1"/>
  <c r="AA54" i="1"/>
  <c r="AA56" i="1"/>
  <c r="AA152" i="1"/>
  <c r="AA107" i="1"/>
  <c r="AA108" i="1"/>
  <c r="AA163" i="1"/>
  <c r="AA114" i="1"/>
  <c r="AA60" i="1"/>
  <c r="AA161" i="1"/>
  <c r="AA160" i="1"/>
  <c r="AA155" i="1"/>
  <c r="AA115" i="1"/>
  <c r="AA111" i="1"/>
  <c r="AA113" i="1"/>
  <c r="AA109" i="1"/>
  <c r="AA11" i="1"/>
  <c r="AA20" i="1"/>
  <c r="AA10" i="1"/>
  <c r="AA16" i="1"/>
  <c r="AA12" i="1"/>
  <c r="AA7" i="1"/>
  <c r="AA8" i="1"/>
  <c r="AA19" i="1"/>
  <c r="AA17" i="1"/>
  <c r="AA64" i="1"/>
  <c r="AA63" i="1"/>
  <c r="AA55" i="1"/>
  <c r="AA58" i="1"/>
  <c r="AA59" i="1"/>
  <c r="AA154" i="1"/>
  <c r="AA153" i="1"/>
  <c r="AA158" i="1"/>
  <c r="AA156" i="1"/>
  <c r="AA157" i="1"/>
  <c r="AA119" i="1"/>
  <c r="AA118" i="1"/>
  <c r="AA110" i="1"/>
</calcChain>
</file>

<file path=xl/sharedStrings.xml><?xml version="1.0" encoding="utf-8"?>
<sst xmlns="http://schemas.openxmlformats.org/spreadsheetml/2006/main" count="1000" uniqueCount="90">
  <si>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</si>
  <si>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</si>
  <si>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</si>
  <si>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</si>
  <si>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</si>
  <si>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</si>
  <si>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</si>
  <si>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</si>
  <si>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</si>
  <si>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</si>
  <si>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</si>
  <si>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</si>
  <si>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</si>
  <si>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</si>
  <si>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</si>
  <si>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</si>
  <si>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</si>
  <si>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</si>
  <si>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</si>
  <si>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</si>
  <si>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</si>
  <si>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</si>
  <si>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</si>
  <si>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</si>
  <si>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</si>
  <si>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</si>
  <si>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</si>
  <si>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</si>
  <si>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</si>
  <si>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</si>
  <si>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</si>
  <si>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</si>
  <si>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Rob Hayes</t>
  </si>
  <si>
    <t>Erik Eckhardt</t>
  </si>
  <si>
    <t>John Stezelecki</t>
  </si>
  <si>
    <t>Dave Muse</t>
  </si>
  <si>
    <t>Paul Ryer</t>
  </si>
  <si>
    <t>Tom Jahl</t>
  </si>
  <si>
    <t>Jim Macartney</t>
  </si>
  <si>
    <t>Hal Pierce</t>
  </si>
  <si>
    <t>Paul Crosby</t>
  </si>
  <si>
    <t>Terry Ayer</t>
  </si>
  <si>
    <t>Mike Tiffany</t>
  </si>
  <si>
    <t>Durf Hyson</t>
  </si>
  <si>
    <t>Don Hall</t>
  </si>
  <si>
    <t>Thompson</t>
  </si>
  <si>
    <t>Peter Lentros</t>
  </si>
  <si>
    <t>Tom Gray</t>
  </si>
  <si>
    <t>Thompson Raceway Park - September 8, 2018</t>
  </si>
  <si>
    <t>Catfish International Speedway - October 13, 2018</t>
  </si>
  <si>
    <t>John Reimels</t>
  </si>
  <si>
    <t>Ryan Archambault</t>
  </si>
  <si>
    <t>Bob Withers**</t>
  </si>
  <si>
    <t>Bob Withers</t>
  </si>
  <si>
    <t>Tom Bussmann</t>
  </si>
  <si>
    <t>John Schoenfeld</t>
  </si>
  <si>
    <t>Jimmy Coligan</t>
  </si>
  <si>
    <t>Catfish</t>
  </si>
  <si>
    <t>Tom Smith</t>
  </si>
  <si>
    <t>Jimmy Colligan</t>
  </si>
  <si>
    <t>Nantasket Beach Speedway - November 10, 2018</t>
  </si>
  <si>
    <t>NBS</t>
  </si>
  <si>
    <t>SSS</t>
  </si>
  <si>
    <t>South Shore Speedway - December 9, 2018</t>
  </si>
  <si>
    <t>LenJet</t>
  </si>
  <si>
    <t>LenJet Raceway - January 13, 2019</t>
  </si>
  <si>
    <t>Greg Burstein</t>
  </si>
  <si>
    <t>Pur</t>
  </si>
  <si>
    <t>Dan Decosmo</t>
  </si>
  <si>
    <t>John Pileggi*</t>
  </si>
  <si>
    <t>Benny Leyro</t>
  </si>
  <si>
    <t>Mike Resnick*</t>
  </si>
  <si>
    <t>Cody Pare*</t>
  </si>
  <si>
    <t>Codt Oare*</t>
  </si>
  <si>
    <t>Why</t>
  </si>
  <si>
    <t>White</t>
  </si>
  <si>
    <t>Dave Panich*</t>
  </si>
  <si>
    <t>Mike O'Callaghan*</t>
  </si>
  <si>
    <t>LenJet Raceway - February 9, 2019</t>
  </si>
  <si>
    <t>Peter Medeiros Jr</t>
  </si>
  <si>
    <t>FFR</t>
  </si>
  <si>
    <t>Gerd Wolny**</t>
  </si>
  <si>
    <t>Gary Hallenbeck*</t>
  </si>
  <si>
    <t>Gerd Wolny*</t>
  </si>
  <si>
    <t>Fast Five Raceway - March 09, 2019</t>
  </si>
  <si>
    <t>Nantasket Beach Speedway - March 23, 2019</t>
  </si>
  <si>
    <t>Pete Medeiros Jr**</t>
  </si>
  <si>
    <t>Taj MaHO Raceway - April 13, 2019</t>
  </si>
  <si>
    <t>TMH</t>
  </si>
  <si>
    <t>TMO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</si>
</sst>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6" xfId="0" applyBorder="1"/>
    <xf numFmtId="0" fontId="0" fillId="0" borderId="2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6" fillId="5" borderId="15" xfId="0" applyFont="1" applyFill="1" applyBorder="1"/>
    <xf numFmtId="0" fontId="6" fillId="5" borderId="12" xfId="0" applyFont="1" applyFill="1" applyBorder="1"/>
    <xf numFmtId="0" fontId="0" fillId="5" borderId="12" xfId="0" applyFill="1" applyBorder="1"/>
    <xf numFmtId="0" fontId="6" fillId="5" borderId="0" xfId="0" applyFont="1" applyFill="1"/>
    <xf numFmtId="0" fontId="2" fillId="5" borderId="12" xfId="0" applyFont="1" applyFill="1" applyBorder="1"/>
    <xf numFmtId="0" fontId="2" fillId="5" borderId="0" xfId="0" applyFont="1" applyFill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Alignment="1">
      <alignment horizontal="center" vertical="center" textRotation="90"/>
    </xf>
    <xf numFmtId="0" fontId="2" fillId="12" borderId="0" xfId="0" applyFont="1" applyFill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1" fontId="1" fillId="0" borderId="29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1" fontId="0" fillId="0" borderId="30" xfId="0" applyNumberFormat="1" applyBorder="1" applyAlignment="1" applyProtection="1">
      <alignment horizont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6" fillId="0" borderId="0" xfId="0" applyFont="1"/>
    <xf numFmtId="0" fontId="6" fillId="0" borderId="15" xfId="0" applyFont="1" applyBorder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6" fillId="0" borderId="12" xfId="0" applyFont="1" applyBorder="1"/>
    <xf numFmtId="0" fontId="6" fillId="0" borderId="11" xfId="0" applyFont="1" applyBorder="1"/>
    <xf numFmtId="0" fontId="0" fillId="11" borderId="39" xfId="0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1478280</xdr:colOff>
      <xdr:row>13</xdr:row>
      <xdr:rowOff>121919</xdr:rowOff>
    </xdr:from>
    <xdr:to>
      <xdr:col>21</xdr:col>
      <xdr:colOff>266700</xdr:colOff>
      <xdr:row>18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AA3B1-2788-486F-BE4C-B0BB7E2DD10D}"/>
            </a:ext>
          </a:extLst>
        </xdr:cNvPr>
        <xdr:cNvSpPr txBox="1"/>
      </xdr:nvSpPr>
      <xdr:spPr>
        <a:xfrm rot="19898016">
          <a:off x="2735580" y="3596639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  <xdr:twoCellAnchor>
    <xdr:from>
      <xdr:col>3</xdr:col>
      <xdr:colOff>1485900</xdr:colOff>
      <xdr:row>37</xdr:row>
      <xdr:rowOff>121920</xdr:rowOff>
    </xdr:from>
    <xdr:to>
      <xdr:col>21</xdr:col>
      <xdr:colOff>274320</xdr:colOff>
      <xdr:row>42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D4A5E8-51A4-4D00-BFD3-4496DD4F7E06}"/>
            </a:ext>
          </a:extLst>
        </xdr:cNvPr>
        <xdr:cNvSpPr txBox="1"/>
      </xdr:nvSpPr>
      <xdr:spPr>
        <a:xfrm rot="19898016">
          <a:off x="2743200" y="9913620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279655</xdr:colOff>
      <xdr:row>5</xdr:row>
      <xdr:rowOff>202927</xdr:rowOff>
    </xdr:from>
    <xdr:to>
      <xdr:col>20</xdr:col>
      <xdr:colOff>136780</xdr:colOff>
      <xdr:row>15</xdr:row>
      <xdr:rowOff>118883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7438B5-0525-48E4-B166-6CD06ED85923}"/>
            </a:ext>
          </a:extLst>
        </xdr:cNvPr>
        <xdr:cNvSpPr txBox="1"/>
      </xdr:nvSpPr>
      <xdr:spPr>
        <a:xfrm rot="18860169">
          <a:off x="8346489" y="2804093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5</xdr:col>
      <xdr:colOff>323850</xdr:colOff>
      <xdr:row>5</xdr:row>
      <xdr:rowOff>152400</xdr:rowOff>
    </xdr:from>
    <xdr:to>
      <xdr:col>8</xdr:col>
      <xdr:colOff>180975</xdr:colOff>
      <xdr:row>15</xdr:row>
      <xdr:rowOff>68356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D44BEC6-3CD8-405E-A329-59222D8DBA39}"/>
            </a:ext>
          </a:extLst>
        </xdr:cNvPr>
        <xdr:cNvSpPr txBox="1"/>
      </xdr:nvSpPr>
      <xdr:spPr>
        <a:xfrm rot="18860169">
          <a:off x="2685209" y="2753566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17</xdr:col>
      <xdr:colOff>314325</xdr:colOff>
      <xdr:row>29</xdr:row>
      <xdr:rowOff>304800</xdr:rowOff>
    </xdr:from>
    <xdr:to>
      <xdr:col>20</xdr:col>
      <xdr:colOff>171450</xdr:colOff>
      <xdr:row>39</xdr:row>
      <xdr:rowOff>20731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C2D7E9E-ABCD-4493-B4BF-A15D5946F26E}"/>
            </a:ext>
          </a:extLst>
        </xdr:cNvPr>
        <xdr:cNvSpPr txBox="1"/>
      </xdr:nvSpPr>
      <xdr:spPr>
        <a:xfrm rot="18860169">
          <a:off x="8381159" y="9068641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5</xdr:col>
      <xdr:colOff>314325</xdr:colOff>
      <xdr:row>29</xdr:row>
      <xdr:rowOff>333375</xdr:rowOff>
    </xdr:from>
    <xdr:to>
      <xdr:col>8</xdr:col>
      <xdr:colOff>171450</xdr:colOff>
      <xdr:row>39</xdr:row>
      <xdr:rowOff>49306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FAEE7C-82FF-4490-BC4F-6E900DAA45F6}"/>
            </a:ext>
          </a:extLst>
        </xdr:cNvPr>
        <xdr:cNvSpPr txBox="1"/>
      </xdr:nvSpPr>
      <xdr:spPr>
        <a:xfrm rot="18860169">
          <a:off x="2675684" y="9097216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96"/>
  <sheetViews>
    <sheetView zoomScale="90" zoomScaleNormal="90" workbookViewId="0">
      <selection activeCell="AF18" sqref="AF18"/>
    </sheetView>
  </sheetViews>
  <sheetFormatPr defaultColWidth="9.140625" defaultRowHeight="15" x14ac:dyDescent="0.25"/>
  <cols>
    <col min="1" max="1" width="2.42578125" style="1" customWidth="1"/>
    <col min="2" max="2" width="5.85546875" style="1" customWidth="1"/>
    <col min="3" max="3" width="24.42578125" style="2" customWidth="1"/>
    <col min="4" max="23" width="5.42578125" style="1" customWidth="1"/>
    <col min="24" max="28" width="9.140625" style="1"/>
    <col min="29" max="29" width="4.42578125" style="1" customWidth="1"/>
    <col min="30" max="16384" width="9.140625" style="1"/>
  </cols>
  <sheetData>
    <row r="2" spans="2:29" ht="15" customHeight="1" thickBot="1" x14ac:dyDescent="0.3"/>
    <row r="3" spans="2:29" ht="28.5" customHeight="1" thickBot="1" x14ac:dyDescent="0.3">
      <c r="B3" s="31"/>
      <c r="C3" s="129" t="s">
        <v>30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32"/>
    </row>
    <row r="4" spans="2:29" x14ac:dyDescent="0.25">
      <c r="B4" s="33"/>
      <c r="C4" s="131" t="s">
        <v>5</v>
      </c>
      <c r="D4" s="134" t="s">
        <v>45</v>
      </c>
      <c r="E4" s="135"/>
      <c r="F4" s="134" t="s">
        <v>57</v>
      </c>
      <c r="G4" s="135"/>
      <c r="H4" s="134" t="s">
        <v>61</v>
      </c>
      <c r="I4" s="135"/>
      <c r="J4" s="134" t="s">
        <v>62</v>
      </c>
      <c r="K4" s="135"/>
      <c r="L4" s="134" t="s">
        <v>64</v>
      </c>
      <c r="M4" s="135"/>
      <c r="N4" s="134" t="s">
        <v>64</v>
      </c>
      <c r="O4" s="135"/>
      <c r="P4" s="134" t="s">
        <v>80</v>
      </c>
      <c r="Q4" s="135"/>
      <c r="R4" s="134" t="s">
        <v>61</v>
      </c>
      <c r="S4" s="135"/>
      <c r="T4" s="134" t="s">
        <v>88</v>
      </c>
      <c r="U4" s="135"/>
      <c r="V4" s="134"/>
      <c r="W4" s="135"/>
      <c r="X4" s="126" t="s">
        <v>2</v>
      </c>
      <c r="Y4" s="126" t="s">
        <v>3</v>
      </c>
      <c r="Z4" s="121" t="s">
        <v>9</v>
      </c>
      <c r="AA4" s="121" t="s">
        <v>10</v>
      </c>
      <c r="AB4" s="126" t="s">
        <v>4</v>
      </c>
      <c r="AC4" s="34"/>
    </row>
    <row r="5" spans="2:29" x14ac:dyDescent="0.25">
      <c r="B5" s="33"/>
      <c r="C5" s="132"/>
      <c r="D5" s="124">
        <v>43351</v>
      </c>
      <c r="E5" s="125"/>
      <c r="F5" s="124">
        <v>43386</v>
      </c>
      <c r="G5" s="125"/>
      <c r="H5" s="124">
        <v>43414</v>
      </c>
      <c r="I5" s="125"/>
      <c r="J5" s="124">
        <v>43442</v>
      </c>
      <c r="K5" s="125"/>
      <c r="L5" s="124">
        <v>43478</v>
      </c>
      <c r="M5" s="125"/>
      <c r="N5" s="124">
        <v>43505</v>
      </c>
      <c r="O5" s="125"/>
      <c r="P5" s="124">
        <v>43533</v>
      </c>
      <c r="Q5" s="125"/>
      <c r="R5" s="124">
        <v>43547</v>
      </c>
      <c r="S5" s="125"/>
      <c r="T5" s="124">
        <v>43568</v>
      </c>
      <c r="U5" s="125"/>
      <c r="V5" s="124"/>
      <c r="W5" s="125"/>
      <c r="X5" s="127"/>
      <c r="Y5" s="127"/>
      <c r="Z5" s="122"/>
      <c r="AA5" s="122"/>
      <c r="AB5" s="127"/>
      <c r="AC5" s="34"/>
    </row>
    <row r="6" spans="2:29" ht="16.5" customHeight="1" thickBot="1" x14ac:dyDescent="0.3">
      <c r="B6" s="33"/>
      <c r="C6" s="133"/>
      <c r="D6" s="58" t="s">
        <v>0</v>
      </c>
      <c r="E6" s="4" t="s">
        <v>1</v>
      </c>
      <c r="F6" s="58" t="s">
        <v>0</v>
      </c>
      <c r="G6" s="4" t="s">
        <v>1</v>
      </c>
      <c r="H6" s="58" t="s">
        <v>0</v>
      </c>
      <c r="I6" s="4" t="s">
        <v>1</v>
      </c>
      <c r="J6" s="58" t="s">
        <v>0</v>
      </c>
      <c r="K6" s="4" t="s">
        <v>1</v>
      </c>
      <c r="L6" s="58" t="s">
        <v>0</v>
      </c>
      <c r="M6" s="4" t="s">
        <v>1</v>
      </c>
      <c r="N6" s="58" t="s">
        <v>0</v>
      </c>
      <c r="O6" s="4" t="s">
        <v>1</v>
      </c>
      <c r="P6" s="58" t="s">
        <v>0</v>
      </c>
      <c r="Q6" s="4" t="s">
        <v>1</v>
      </c>
      <c r="R6" s="58" t="s">
        <v>0</v>
      </c>
      <c r="S6" s="4" t="s">
        <v>1</v>
      </c>
      <c r="T6" s="58" t="s">
        <v>0</v>
      </c>
      <c r="U6" s="4" t="s">
        <v>1</v>
      </c>
      <c r="V6" s="58" t="s">
        <v>0</v>
      </c>
      <c r="W6" s="4" t="s">
        <v>1</v>
      </c>
      <c r="X6" s="128"/>
      <c r="Y6" s="128"/>
      <c r="Z6" s="123"/>
      <c r="AA6" s="123"/>
      <c r="AB6" s="128"/>
      <c r="AC6" s="34"/>
    </row>
    <row r="7" spans="2:29" ht="18.75" customHeight="1" x14ac:dyDescent="0.25">
      <c r="B7" s="136" t="s">
        <v>6</v>
      </c>
      <c r="C7" s="5" t="s">
        <v>32</v>
      </c>
      <c r="D7" s="73">
        <v>2</v>
      </c>
      <c r="E7" s="70">
        <f t="shared" ref="E7:E19" si="0">IF(D7= ""," ",IF(D7=0,0,IF(D7&gt;20,5,-5*D7+105)))</f>
        <v>95</v>
      </c>
      <c r="F7" s="73">
        <v>1</v>
      </c>
      <c r="G7" s="69">
        <f t="shared" ref="G7:G20" si="1">IF(F7= ""," ",IF(F7=0,0,IF(F7&gt;20,5,-5*F7+105)))</f>
        <v>100</v>
      </c>
      <c r="H7" s="117">
        <v>0</v>
      </c>
      <c r="I7" s="118">
        <f t="shared" ref="I7:I20" si="2">IF(H7= ""," ",IF(H7=0,0,IF(H7&gt;20,5,-5*H7+105)))</f>
        <v>0</v>
      </c>
      <c r="J7" s="73">
        <v>6</v>
      </c>
      <c r="K7" s="69">
        <f t="shared" ref="K7:K20" si="3">IF(J7= ""," ",IF(J7=0,0,IF(J7&gt;20,5,-5*J7+105)))</f>
        <v>75</v>
      </c>
      <c r="L7" s="73">
        <v>5</v>
      </c>
      <c r="M7" s="69">
        <f t="shared" ref="M7:M20" si="4">IF(L7= ""," ",IF(L7=0,0,IF(L7&gt;20,5,-5*L7+105)))</f>
        <v>80</v>
      </c>
      <c r="N7" s="73">
        <v>2</v>
      </c>
      <c r="O7" s="69">
        <f t="shared" ref="O7:O20" si="5">IF(N7= ""," ",IF(N7=0,0,IF(N7&gt;20,5,-5*N7+105)))</f>
        <v>95</v>
      </c>
      <c r="P7" s="73">
        <v>1</v>
      </c>
      <c r="Q7" s="69">
        <f t="shared" ref="Q7:Q20" si="6">IF(P7= ""," ",IF(P7=0,0,IF(P7&gt;20,5,-5*P7+105)))</f>
        <v>100</v>
      </c>
      <c r="R7" s="73">
        <v>3</v>
      </c>
      <c r="S7" s="69">
        <f t="shared" ref="S7:S20" si="7">IF(R7= ""," ",IF(R7=0,0,IF(R7&gt;20,5,-5*R7+105)))</f>
        <v>90</v>
      </c>
      <c r="T7" s="73">
        <v>3</v>
      </c>
      <c r="U7" s="69">
        <f t="shared" ref="U7:U20" si="8">IF(T7= ""," ",IF(T7=0,0,IF(T7&gt;20,5,-5*T7+105)))</f>
        <v>90</v>
      </c>
      <c r="V7" s="73"/>
      <c r="W7" s="69" t="str">
        <f t="shared" ref="W7:W20" si="9">IF(V7= ""," ",IF(V7=0,0,IF(V7&gt;20,5,-5*V7+105)))</f>
        <v xml:space="preserve"> </v>
      </c>
      <c r="X7" s="9">
        <f t="shared" ref="X7:AB20" si="10">X29</f>
        <v>40</v>
      </c>
      <c r="Y7" s="9">
        <f t="shared" si="10"/>
        <v>765</v>
      </c>
      <c r="Z7" s="9">
        <f t="shared" si="10"/>
        <v>610</v>
      </c>
      <c r="AA7" s="9">
        <f t="shared" si="10"/>
        <v>1</v>
      </c>
      <c r="AB7" s="9">
        <f t="shared" si="10"/>
        <v>2</v>
      </c>
      <c r="AC7" s="34"/>
    </row>
    <row r="8" spans="2:29" ht="18.75" customHeight="1" x14ac:dyDescent="0.25">
      <c r="B8" s="136"/>
      <c r="C8" s="6" t="s">
        <v>51</v>
      </c>
      <c r="D8" s="113">
        <v>0</v>
      </c>
      <c r="E8" s="115">
        <f t="shared" si="0"/>
        <v>0</v>
      </c>
      <c r="F8" s="74">
        <v>4</v>
      </c>
      <c r="G8" s="70">
        <f t="shared" si="1"/>
        <v>85</v>
      </c>
      <c r="H8" s="74">
        <v>2</v>
      </c>
      <c r="I8" s="70">
        <f t="shared" si="2"/>
        <v>95</v>
      </c>
      <c r="J8" s="74">
        <v>8</v>
      </c>
      <c r="K8" s="70">
        <f t="shared" si="3"/>
        <v>65</v>
      </c>
      <c r="L8" s="74">
        <v>1</v>
      </c>
      <c r="M8" s="70">
        <f t="shared" si="4"/>
        <v>100</v>
      </c>
      <c r="N8" s="74">
        <v>3</v>
      </c>
      <c r="O8" s="70">
        <f t="shared" si="5"/>
        <v>90</v>
      </c>
      <c r="P8" s="74">
        <v>3</v>
      </c>
      <c r="Q8" s="70">
        <f t="shared" si="6"/>
        <v>90</v>
      </c>
      <c r="R8" s="74">
        <v>2</v>
      </c>
      <c r="S8" s="70">
        <f t="shared" si="7"/>
        <v>95</v>
      </c>
      <c r="T8" s="74">
        <v>4</v>
      </c>
      <c r="U8" s="70">
        <f t="shared" si="8"/>
        <v>85</v>
      </c>
      <c r="V8" s="74"/>
      <c r="W8" s="70" t="str">
        <f t="shared" si="9"/>
        <v xml:space="preserve"> </v>
      </c>
      <c r="X8" s="10">
        <f t="shared" si="10"/>
        <v>40</v>
      </c>
      <c r="Y8" s="10">
        <f t="shared" si="10"/>
        <v>745</v>
      </c>
      <c r="Z8" s="10">
        <f t="shared" si="10"/>
        <v>595</v>
      </c>
      <c r="AA8" s="10">
        <f t="shared" si="10"/>
        <v>2</v>
      </c>
      <c r="AB8" s="10">
        <f t="shared" si="10"/>
        <v>1</v>
      </c>
      <c r="AC8" s="34"/>
    </row>
    <row r="9" spans="2:29" ht="18.75" customHeight="1" x14ac:dyDescent="0.25">
      <c r="B9" s="136"/>
      <c r="C9" s="6" t="s">
        <v>37</v>
      </c>
      <c r="D9" s="74">
        <v>4</v>
      </c>
      <c r="E9" s="70">
        <f t="shared" si="0"/>
        <v>85</v>
      </c>
      <c r="F9" s="74">
        <v>5</v>
      </c>
      <c r="G9" s="70">
        <f t="shared" si="1"/>
        <v>80</v>
      </c>
      <c r="H9" s="74">
        <v>4</v>
      </c>
      <c r="I9" s="70">
        <f t="shared" si="2"/>
        <v>85</v>
      </c>
      <c r="J9" s="74">
        <v>5</v>
      </c>
      <c r="K9" s="70">
        <f t="shared" si="3"/>
        <v>80</v>
      </c>
      <c r="L9" s="74">
        <v>8</v>
      </c>
      <c r="M9" s="70">
        <f t="shared" si="4"/>
        <v>65</v>
      </c>
      <c r="N9" s="74">
        <v>7</v>
      </c>
      <c r="O9" s="70">
        <f t="shared" si="5"/>
        <v>70</v>
      </c>
      <c r="P9" s="74">
        <v>7</v>
      </c>
      <c r="Q9" s="70">
        <f t="shared" si="6"/>
        <v>70</v>
      </c>
      <c r="R9" s="74">
        <v>4</v>
      </c>
      <c r="S9" s="70">
        <f t="shared" si="7"/>
        <v>85</v>
      </c>
      <c r="T9" s="74">
        <v>6</v>
      </c>
      <c r="U9" s="70">
        <f t="shared" si="8"/>
        <v>75</v>
      </c>
      <c r="V9" s="74"/>
      <c r="W9" s="70" t="str">
        <f t="shared" si="9"/>
        <v xml:space="preserve"> </v>
      </c>
      <c r="X9" s="10">
        <f t="shared" si="10"/>
        <v>45</v>
      </c>
      <c r="Y9" s="10">
        <f t="shared" si="10"/>
        <v>740</v>
      </c>
      <c r="Z9" s="10">
        <f t="shared" si="10"/>
        <v>535</v>
      </c>
      <c r="AA9" s="10">
        <f t="shared" si="10"/>
        <v>5</v>
      </c>
      <c r="AB9" s="10">
        <f t="shared" si="10"/>
        <v>0</v>
      </c>
      <c r="AC9" s="34"/>
    </row>
    <row r="10" spans="2:29" ht="18.75" customHeight="1" x14ac:dyDescent="0.25">
      <c r="B10" s="136"/>
      <c r="C10" s="7" t="s">
        <v>47</v>
      </c>
      <c r="D10" s="75">
        <v>7</v>
      </c>
      <c r="E10" s="70">
        <f t="shared" si="0"/>
        <v>70</v>
      </c>
      <c r="F10" s="75">
        <v>6</v>
      </c>
      <c r="G10" s="70">
        <f t="shared" si="1"/>
        <v>75</v>
      </c>
      <c r="H10" s="114">
        <v>0</v>
      </c>
      <c r="I10" s="115">
        <f t="shared" si="2"/>
        <v>0</v>
      </c>
      <c r="J10" s="75">
        <v>7</v>
      </c>
      <c r="K10" s="70">
        <f t="shared" si="3"/>
        <v>70</v>
      </c>
      <c r="L10" s="75">
        <v>9</v>
      </c>
      <c r="M10" s="70">
        <f t="shared" si="4"/>
        <v>60</v>
      </c>
      <c r="N10" s="75">
        <v>6</v>
      </c>
      <c r="O10" s="70">
        <f t="shared" si="5"/>
        <v>75</v>
      </c>
      <c r="P10" s="75">
        <v>6</v>
      </c>
      <c r="Q10" s="71">
        <f t="shared" si="6"/>
        <v>75</v>
      </c>
      <c r="R10" s="75">
        <v>6</v>
      </c>
      <c r="S10" s="76">
        <f t="shared" si="7"/>
        <v>75</v>
      </c>
      <c r="T10" s="75">
        <v>8</v>
      </c>
      <c r="U10" s="76">
        <f t="shared" si="8"/>
        <v>65</v>
      </c>
      <c r="V10" s="75"/>
      <c r="W10" s="76" t="str">
        <f t="shared" si="9"/>
        <v xml:space="preserve"> </v>
      </c>
      <c r="X10" s="10">
        <f t="shared" si="10"/>
        <v>40</v>
      </c>
      <c r="Y10" s="10">
        <f t="shared" si="10"/>
        <v>605</v>
      </c>
      <c r="Z10" s="10">
        <f t="shared" si="10"/>
        <v>480</v>
      </c>
      <c r="AA10" s="10">
        <f t="shared" si="10"/>
        <v>6</v>
      </c>
      <c r="AB10" s="10">
        <f t="shared" si="10"/>
        <v>0</v>
      </c>
      <c r="AC10" s="34"/>
    </row>
    <row r="11" spans="2:29" ht="18.75" customHeight="1" x14ac:dyDescent="0.25">
      <c r="B11" s="136"/>
      <c r="C11" s="6" t="s">
        <v>50</v>
      </c>
      <c r="D11" s="113">
        <v>0</v>
      </c>
      <c r="E11" s="115">
        <f t="shared" si="0"/>
        <v>0</v>
      </c>
      <c r="F11" s="74">
        <v>3</v>
      </c>
      <c r="G11" s="70">
        <f t="shared" si="1"/>
        <v>90</v>
      </c>
      <c r="H11" s="113">
        <v>0</v>
      </c>
      <c r="I11" s="115">
        <f t="shared" si="2"/>
        <v>0</v>
      </c>
      <c r="J11" s="74">
        <v>2</v>
      </c>
      <c r="K11" s="70">
        <f t="shared" si="3"/>
        <v>95</v>
      </c>
      <c r="L11" s="74">
        <v>4</v>
      </c>
      <c r="M11" s="70">
        <f t="shared" si="4"/>
        <v>85</v>
      </c>
      <c r="N11" s="74">
        <v>1</v>
      </c>
      <c r="O11" s="70">
        <f t="shared" si="5"/>
        <v>100</v>
      </c>
      <c r="P11" s="74">
        <v>5</v>
      </c>
      <c r="Q11" s="70">
        <f t="shared" si="6"/>
        <v>80</v>
      </c>
      <c r="R11" s="113">
        <v>0</v>
      </c>
      <c r="S11" s="115">
        <f t="shared" si="7"/>
        <v>0</v>
      </c>
      <c r="T11" s="74">
        <v>2</v>
      </c>
      <c r="U11" s="70">
        <f t="shared" si="8"/>
        <v>95</v>
      </c>
      <c r="V11" s="74"/>
      <c r="W11" s="70" t="str">
        <f t="shared" si="9"/>
        <v xml:space="preserve"> </v>
      </c>
      <c r="X11" s="10">
        <f t="shared" si="10"/>
        <v>30</v>
      </c>
      <c r="Y11" s="10">
        <f t="shared" si="10"/>
        <v>575</v>
      </c>
      <c r="Z11" s="10">
        <f t="shared" si="10"/>
        <v>575</v>
      </c>
      <c r="AA11" s="10">
        <f t="shared" si="10"/>
        <v>3</v>
      </c>
      <c r="AB11" s="10">
        <f t="shared" si="10"/>
        <v>1</v>
      </c>
      <c r="AC11" s="34"/>
    </row>
    <row r="12" spans="2:29" ht="18.75" customHeight="1" x14ac:dyDescent="0.25">
      <c r="B12" s="136"/>
      <c r="C12" s="7" t="s">
        <v>36</v>
      </c>
      <c r="D12" s="75">
        <v>3</v>
      </c>
      <c r="E12" s="70">
        <f t="shared" si="0"/>
        <v>90</v>
      </c>
      <c r="F12" s="114">
        <v>0</v>
      </c>
      <c r="G12" s="115">
        <f t="shared" si="1"/>
        <v>0</v>
      </c>
      <c r="H12" s="75">
        <v>1</v>
      </c>
      <c r="I12" s="70">
        <f t="shared" si="2"/>
        <v>100</v>
      </c>
      <c r="J12" s="75">
        <v>4</v>
      </c>
      <c r="K12" s="70">
        <f t="shared" si="3"/>
        <v>85</v>
      </c>
      <c r="L12" s="114">
        <v>0</v>
      </c>
      <c r="M12" s="115">
        <f t="shared" si="4"/>
        <v>0</v>
      </c>
      <c r="N12" s="114">
        <v>0</v>
      </c>
      <c r="O12" s="116">
        <f t="shared" si="5"/>
        <v>0</v>
      </c>
      <c r="P12" s="75">
        <v>4</v>
      </c>
      <c r="Q12" s="70">
        <f t="shared" si="6"/>
        <v>85</v>
      </c>
      <c r="R12" s="75">
        <v>5</v>
      </c>
      <c r="S12" s="71">
        <f t="shared" si="7"/>
        <v>80</v>
      </c>
      <c r="T12" s="75">
        <v>5</v>
      </c>
      <c r="U12" s="71">
        <f t="shared" si="8"/>
        <v>80</v>
      </c>
      <c r="V12" s="75"/>
      <c r="W12" s="71" t="str">
        <f t="shared" si="9"/>
        <v xml:space="preserve"> </v>
      </c>
      <c r="X12" s="10">
        <f t="shared" si="10"/>
        <v>30</v>
      </c>
      <c r="Y12" s="10">
        <f t="shared" si="10"/>
        <v>550</v>
      </c>
      <c r="Z12" s="10">
        <f t="shared" si="10"/>
        <v>550</v>
      </c>
      <c r="AA12" s="10">
        <f t="shared" si="10"/>
        <v>4</v>
      </c>
      <c r="AB12" s="10">
        <f t="shared" si="10"/>
        <v>1</v>
      </c>
      <c r="AC12" s="34"/>
    </row>
    <row r="13" spans="2:29" ht="18.75" customHeight="1" x14ac:dyDescent="0.25">
      <c r="B13" s="136"/>
      <c r="C13" s="7" t="s">
        <v>38</v>
      </c>
      <c r="D13" s="75">
        <v>6</v>
      </c>
      <c r="E13" s="70">
        <f t="shared" si="0"/>
        <v>75</v>
      </c>
      <c r="F13" s="114">
        <v>0</v>
      </c>
      <c r="G13" s="115">
        <f t="shared" si="1"/>
        <v>0</v>
      </c>
      <c r="H13" s="114">
        <v>0</v>
      </c>
      <c r="I13" s="115">
        <f t="shared" si="2"/>
        <v>0</v>
      </c>
      <c r="J13" s="75">
        <v>1</v>
      </c>
      <c r="K13" s="70">
        <f t="shared" si="3"/>
        <v>100</v>
      </c>
      <c r="L13" s="75">
        <v>11</v>
      </c>
      <c r="M13" s="70">
        <f t="shared" si="4"/>
        <v>50</v>
      </c>
      <c r="N13" s="75">
        <v>8</v>
      </c>
      <c r="O13" s="71">
        <f t="shared" si="5"/>
        <v>65</v>
      </c>
      <c r="P13" s="75">
        <v>8</v>
      </c>
      <c r="Q13" s="70">
        <f t="shared" si="6"/>
        <v>65</v>
      </c>
      <c r="R13" s="75">
        <v>7</v>
      </c>
      <c r="S13" s="71">
        <f t="shared" si="7"/>
        <v>70</v>
      </c>
      <c r="T13" s="75">
        <v>7</v>
      </c>
      <c r="U13" s="70">
        <f t="shared" si="8"/>
        <v>70</v>
      </c>
      <c r="V13" s="75"/>
      <c r="W13" s="70" t="str">
        <f t="shared" si="9"/>
        <v xml:space="preserve"> </v>
      </c>
      <c r="X13" s="10">
        <f t="shared" si="10"/>
        <v>35</v>
      </c>
      <c r="Y13" s="10">
        <f t="shared" si="10"/>
        <v>530</v>
      </c>
      <c r="Z13" s="10">
        <f t="shared" si="10"/>
        <v>480</v>
      </c>
      <c r="AA13" s="10">
        <f t="shared" si="10"/>
        <v>6</v>
      </c>
      <c r="AB13" s="10">
        <f t="shared" si="10"/>
        <v>1</v>
      </c>
      <c r="AC13" s="34"/>
    </row>
    <row r="14" spans="2:29" ht="18.75" customHeight="1" x14ac:dyDescent="0.25">
      <c r="B14" s="136"/>
      <c r="C14" s="6" t="s">
        <v>33</v>
      </c>
      <c r="D14" s="74">
        <v>1</v>
      </c>
      <c r="E14" s="70">
        <f t="shared" si="0"/>
        <v>100</v>
      </c>
      <c r="F14" s="74">
        <v>2</v>
      </c>
      <c r="G14" s="70">
        <f t="shared" si="1"/>
        <v>95</v>
      </c>
      <c r="H14" s="113">
        <v>0</v>
      </c>
      <c r="I14" s="115">
        <f t="shared" si="2"/>
        <v>0</v>
      </c>
      <c r="J14" s="74">
        <v>3</v>
      </c>
      <c r="K14" s="70">
        <f t="shared" si="3"/>
        <v>90</v>
      </c>
      <c r="L14" s="74">
        <v>7</v>
      </c>
      <c r="M14" s="70">
        <f t="shared" si="4"/>
        <v>70</v>
      </c>
      <c r="N14" s="74">
        <v>10</v>
      </c>
      <c r="O14" s="70">
        <f t="shared" si="5"/>
        <v>55</v>
      </c>
      <c r="P14" s="113">
        <v>0</v>
      </c>
      <c r="Q14" s="115">
        <f t="shared" si="6"/>
        <v>0</v>
      </c>
      <c r="R14" s="113">
        <v>0</v>
      </c>
      <c r="S14" s="115">
        <f t="shared" si="7"/>
        <v>0</v>
      </c>
      <c r="T14" s="113">
        <v>0</v>
      </c>
      <c r="U14" s="115">
        <f t="shared" si="8"/>
        <v>0</v>
      </c>
      <c r="V14" s="74"/>
      <c r="W14" s="70" t="str">
        <f t="shared" si="9"/>
        <v xml:space="preserve"> </v>
      </c>
      <c r="X14" s="10">
        <f t="shared" si="10"/>
        <v>25</v>
      </c>
      <c r="Y14" s="10">
        <f t="shared" si="10"/>
        <v>435</v>
      </c>
      <c r="Z14" s="10">
        <f t="shared" si="10"/>
        <v>435</v>
      </c>
      <c r="AA14" s="10">
        <f t="shared" si="10"/>
        <v>8</v>
      </c>
      <c r="AB14" s="10">
        <f t="shared" si="10"/>
        <v>1</v>
      </c>
      <c r="AC14" s="34"/>
    </row>
    <row r="15" spans="2:29" ht="18.75" customHeight="1" x14ac:dyDescent="0.25">
      <c r="B15" s="136"/>
      <c r="C15" s="6" t="s">
        <v>46</v>
      </c>
      <c r="D15" s="74">
        <v>5</v>
      </c>
      <c r="E15" s="70">
        <f t="shared" si="0"/>
        <v>80</v>
      </c>
      <c r="F15" s="113">
        <v>0</v>
      </c>
      <c r="G15" s="115">
        <f t="shared" si="1"/>
        <v>0</v>
      </c>
      <c r="H15" s="74">
        <v>3</v>
      </c>
      <c r="I15" s="70">
        <f t="shared" si="2"/>
        <v>90</v>
      </c>
      <c r="J15" s="113">
        <v>0</v>
      </c>
      <c r="K15" s="115">
        <f t="shared" si="3"/>
        <v>0</v>
      </c>
      <c r="L15" s="74">
        <v>10</v>
      </c>
      <c r="M15" s="70">
        <f t="shared" si="4"/>
        <v>55</v>
      </c>
      <c r="N15" s="74">
        <v>5</v>
      </c>
      <c r="O15" s="70">
        <f t="shared" si="5"/>
        <v>80</v>
      </c>
      <c r="P15" s="113">
        <v>0</v>
      </c>
      <c r="Q15" s="115">
        <f t="shared" si="6"/>
        <v>0</v>
      </c>
      <c r="R15" s="113">
        <v>0</v>
      </c>
      <c r="S15" s="115">
        <f t="shared" si="7"/>
        <v>0</v>
      </c>
      <c r="T15" s="113">
        <v>0</v>
      </c>
      <c r="U15" s="115">
        <f t="shared" si="8"/>
        <v>0</v>
      </c>
      <c r="V15" s="74"/>
      <c r="W15" s="70" t="str">
        <f t="shared" si="9"/>
        <v xml:space="preserve"> </v>
      </c>
      <c r="X15" s="10">
        <f t="shared" si="10"/>
        <v>20</v>
      </c>
      <c r="Y15" s="10">
        <f t="shared" si="10"/>
        <v>325</v>
      </c>
      <c r="Z15" s="10">
        <f t="shared" si="10"/>
        <v>325</v>
      </c>
      <c r="AA15" s="10">
        <f t="shared" si="10"/>
        <v>9</v>
      </c>
      <c r="AB15" s="10">
        <f t="shared" si="10"/>
        <v>0</v>
      </c>
      <c r="AC15" s="34"/>
    </row>
    <row r="16" spans="2:29" ht="18.75" customHeight="1" x14ac:dyDescent="0.25">
      <c r="B16" s="136"/>
      <c r="C16" s="7" t="s">
        <v>66</v>
      </c>
      <c r="D16" s="114">
        <v>0</v>
      </c>
      <c r="E16" s="115">
        <f t="shared" si="0"/>
        <v>0</v>
      </c>
      <c r="F16" s="114">
        <v>0</v>
      </c>
      <c r="G16" s="115">
        <f t="shared" si="1"/>
        <v>0</v>
      </c>
      <c r="H16" s="114">
        <v>0</v>
      </c>
      <c r="I16" s="115">
        <f t="shared" si="2"/>
        <v>0</v>
      </c>
      <c r="J16" s="114">
        <v>0</v>
      </c>
      <c r="K16" s="116">
        <f t="shared" si="3"/>
        <v>0</v>
      </c>
      <c r="L16" s="75">
        <v>2</v>
      </c>
      <c r="M16" s="71">
        <f t="shared" si="4"/>
        <v>95</v>
      </c>
      <c r="N16" s="75">
        <v>4</v>
      </c>
      <c r="O16" s="71">
        <f t="shared" si="5"/>
        <v>85</v>
      </c>
      <c r="P16" s="75">
        <v>2</v>
      </c>
      <c r="Q16" s="70">
        <f t="shared" si="6"/>
        <v>95</v>
      </c>
      <c r="R16" s="114">
        <v>0</v>
      </c>
      <c r="S16" s="115">
        <f t="shared" si="7"/>
        <v>0</v>
      </c>
      <c r="T16" s="114">
        <v>0</v>
      </c>
      <c r="U16" s="115">
        <f t="shared" si="8"/>
        <v>0</v>
      </c>
      <c r="V16" s="75"/>
      <c r="W16" s="70" t="str">
        <f t="shared" si="9"/>
        <v xml:space="preserve"> </v>
      </c>
      <c r="X16" s="10">
        <f t="shared" si="10"/>
        <v>15</v>
      </c>
      <c r="Y16" s="10">
        <f t="shared" si="10"/>
        <v>290</v>
      </c>
      <c r="Z16" s="10">
        <f t="shared" si="10"/>
        <v>290</v>
      </c>
      <c r="AA16" s="10">
        <f t="shared" si="10"/>
        <v>10</v>
      </c>
      <c r="AB16" s="10">
        <f t="shared" si="10"/>
        <v>0</v>
      </c>
      <c r="AC16" s="34"/>
    </row>
    <row r="17" spans="2:29" ht="18.75" customHeight="1" x14ac:dyDescent="0.25">
      <c r="B17" s="136"/>
      <c r="C17" s="6" t="s">
        <v>68</v>
      </c>
      <c r="D17" s="113">
        <v>0</v>
      </c>
      <c r="E17" s="115">
        <f t="shared" si="0"/>
        <v>0</v>
      </c>
      <c r="F17" s="113">
        <v>0</v>
      </c>
      <c r="G17" s="115">
        <f t="shared" si="1"/>
        <v>0</v>
      </c>
      <c r="H17" s="113">
        <v>0</v>
      </c>
      <c r="I17" s="115">
        <f t="shared" si="2"/>
        <v>0</v>
      </c>
      <c r="J17" s="113">
        <v>0</v>
      </c>
      <c r="K17" s="115">
        <f t="shared" si="3"/>
        <v>0</v>
      </c>
      <c r="L17" s="74">
        <v>6</v>
      </c>
      <c r="M17" s="70">
        <f t="shared" si="4"/>
        <v>75</v>
      </c>
      <c r="N17" s="113">
        <v>0</v>
      </c>
      <c r="O17" s="115">
        <f t="shared" si="5"/>
        <v>0</v>
      </c>
      <c r="P17" s="113">
        <v>0</v>
      </c>
      <c r="Q17" s="115">
        <f t="shared" si="6"/>
        <v>0</v>
      </c>
      <c r="R17" s="113">
        <v>0</v>
      </c>
      <c r="S17" s="115">
        <f t="shared" si="7"/>
        <v>0</v>
      </c>
      <c r="T17" s="74">
        <v>1</v>
      </c>
      <c r="U17" s="70">
        <f t="shared" si="8"/>
        <v>100</v>
      </c>
      <c r="V17" s="74"/>
      <c r="W17" s="70" t="str">
        <f t="shared" si="9"/>
        <v xml:space="preserve"> </v>
      </c>
      <c r="X17" s="10">
        <f t="shared" si="10"/>
        <v>10</v>
      </c>
      <c r="Y17" s="10">
        <f t="shared" si="10"/>
        <v>185</v>
      </c>
      <c r="Z17" s="10">
        <f t="shared" si="10"/>
        <v>185</v>
      </c>
      <c r="AA17" s="10">
        <f t="shared" si="10"/>
        <v>11</v>
      </c>
      <c r="AB17" s="10">
        <f t="shared" si="10"/>
        <v>1</v>
      </c>
      <c r="AC17" s="34"/>
    </row>
    <row r="18" spans="2:29" ht="18.75" customHeight="1" x14ac:dyDescent="0.25">
      <c r="B18" s="136"/>
      <c r="C18" s="7" t="s">
        <v>34</v>
      </c>
      <c r="D18" s="114">
        <v>0</v>
      </c>
      <c r="E18" s="116">
        <f t="shared" si="0"/>
        <v>0</v>
      </c>
      <c r="F18" s="114">
        <v>0</v>
      </c>
      <c r="G18" s="116">
        <f t="shared" si="1"/>
        <v>0</v>
      </c>
      <c r="H18" s="114">
        <v>0</v>
      </c>
      <c r="I18" s="116">
        <f t="shared" si="2"/>
        <v>0</v>
      </c>
      <c r="J18" s="114">
        <v>0</v>
      </c>
      <c r="K18" s="116">
        <f t="shared" si="3"/>
        <v>0</v>
      </c>
      <c r="L18" s="114">
        <v>0</v>
      </c>
      <c r="M18" s="116">
        <f t="shared" si="4"/>
        <v>0</v>
      </c>
      <c r="N18" s="114">
        <v>0</v>
      </c>
      <c r="O18" s="116">
        <f t="shared" si="5"/>
        <v>0</v>
      </c>
      <c r="P18" s="114">
        <v>0</v>
      </c>
      <c r="Q18" s="116">
        <f t="shared" si="6"/>
        <v>0</v>
      </c>
      <c r="R18" s="75">
        <v>1</v>
      </c>
      <c r="S18" s="71">
        <f t="shared" si="7"/>
        <v>100</v>
      </c>
      <c r="T18" s="114">
        <v>0</v>
      </c>
      <c r="U18" s="116">
        <f t="shared" si="8"/>
        <v>0</v>
      </c>
      <c r="V18" s="75"/>
      <c r="W18" s="71" t="str">
        <f t="shared" si="9"/>
        <v xml:space="preserve"> </v>
      </c>
      <c r="X18" s="10">
        <f t="shared" si="10"/>
        <v>5</v>
      </c>
      <c r="Y18" s="10">
        <f t="shared" si="10"/>
        <v>105</v>
      </c>
      <c r="Z18" s="10">
        <f t="shared" si="10"/>
        <v>105</v>
      </c>
      <c r="AA18" s="10">
        <f t="shared" si="10"/>
        <v>12</v>
      </c>
      <c r="AB18" s="10">
        <f t="shared" si="10"/>
        <v>1</v>
      </c>
      <c r="AC18" s="34"/>
    </row>
    <row r="19" spans="2:29" ht="18.75" customHeight="1" x14ac:dyDescent="0.25">
      <c r="B19" s="136"/>
      <c r="C19" s="7" t="s">
        <v>70</v>
      </c>
      <c r="D19" s="114">
        <v>0</v>
      </c>
      <c r="E19" s="116">
        <f t="shared" si="0"/>
        <v>0</v>
      </c>
      <c r="F19" s="114">
        <v>0</v>
      </c>
      <c r="G19" s="116">
        <f t="shared" si="1"/>
        <v>0</v>
      </c>
      <c r="H19" s="114">
        <v>0</v>
      </c>
      <c r="I19" s="116">
        <f t="shared" si="2"/>
        <v>0</v>
      </c>
      <c r="J19" s="114">
        <v>0</v>
      </c>
      <c r="K19" s="116">
        <f t="shared" si="3"/>
        <v>0</v>
      </c>
      <c r="L19" s="75">
        <v>3</v>
      </c>
      <c r="M19" s="71">
        <f t="shared" si="4"/>
        <v>90</v>
      </c>
      <c r="N19" s="114">
        <v>0</v>
      </c>
      <c r="O19" s="116">
        <f t="shared" si="5"/>
        <v>0</v>
      </c>
      <c r="P19" s="114">
        <v>0</v>
      </c>
      <c r="Q19" s="116">
        <f t="shared" si="6"/>
        <v>0</v>
      </c>
      <c r="R19" s="114">
        <v>0</v>
      </c>
      <c r="S19" s="116">
        <f t="shared" si="7"/>
        <v>0</v>
      </c>
      <c r="T19" s="114">
        <v>0</v>
      </c>
      <c r="U19" s="116">
        <f t="shared" si="8"/>
        <v>0</v>
      </c>
      <c r="V19" s="75"/>
      <c r="W19" s="71" t="str">
        <f t="shared" si="9"/>
        <v xml:space="preserve"> </v>
      </c>
      <c r="X19" s="10">
        <f t="shared" si="10"/>
        <v>5</v>
      </c>
      <c r="Y19" s="10">
        <f t="shared" si="10"/>
        <v>95</v>
      </c>
      <c r="Z19" s="10">
        <f t="shared" si="10"/>
        <v>95</v>
      </c>
      <c r="AA19" s="10">
        <f t="shared" si="10"/>
        <v>13</v>
      </c>
      <c r="AB19" s="10">
        <f t="shared" si="10"/>
        <v>0</v>
      </c>
      <c r="AC19" s="34"/>
    </row>
    <row r="20" spans="2:29" ht="18.75" customHeight="1" x14ac:dyDescent="0.25">
      <c r="B20" s="136"/>
      <c r="C20" s="6" t="s">
        <v>54</v>
      </c>
      <c r="D20" s="113">
        <v>0</v>
      </c>
      <c r="E20" s="115">
        <v>0</v>
      </c>
      <c r="F20" s="113">
        <v>0</v>
      </c>
      <c r="G20" s="115">
        <f t="shared" si="1"/>
        <v>0</v>
      </c>
      <c r="H20" s="113">
        <v>0</v>
      </c>
      <c r="I20" s="115">
        <f t="shared" si="2"/>
        <v>0</v>
      </c>
      <c r="J20" s="113">
        <v>0</v>
      </c>
      <c r="K20" s="115">
        <f t="shared" si="3"/>
        <v>0</v>
      </c>
      <c r="L20" s="113">
        <v>0</v>
      </c>
      <c r="M20" s="115">
        <f t="shared" si="4"/>
        <v>0</v>
      </c>
      <c r="N20" s="74">
        <v>9</v>
      </c>
      <c r="O20" s="70">
        <f t="shared" si="5"/>
        <v>60</v>
      </c>
      <c r="P20" s="113">
        <v>0</v>
      </c>
      <c r="Q20" s="115">
        <f t="shared" si="6"/>
        <v>0</v>
      </c>
      <c r="R20" s="113">
        <v>0</v>
      </c>
      <c r="S20" s="115">
        <f t="shared" si="7"/>
        <v>0</v>
      </c>
      <c r="T20" s="113">
        <v>0</v>
      </c>
      <c r="U20" s="115">
        <f t="shared" si="8"/>
        <v>0</v>
      </c>
      <c r="V20" s="74"/>
      <c r="W20" s="70" t="str">
        <f t="shared" si="9"/>
        <v xml:space="preserve"> </v>
      </c>
      <c r="X20" s="10">
        <f t="shared" si="10"/>
        <v>5</v>
      </c>
      <c r="Y20" s="10">
        <f t="shared" si="10"/>
        <v>65</v>
      </c>
      <c r="Z20" s="10">
        <f t="shared" si="10"/>
        <v>65</v>
      </c>
      <c r="AA20" s="10">
        <f t="shared" si="10"/>
        <v>14</v>
      </c>
      <c r="AB20" s="10">
        <f t="shared" si="10"/>
        <v>0</v>
      </c>
      <c r="AC20" s="34"/>
    </row>
    <row r="21" spans="2:29" ht="18.75" customHeight="1" x14ac:dyDescent="0.25">
      <c r="B21" s="136"/>
      <c r="C21" s="6"/>
      <c r="D21" s="74"/>
      <c r="E21" s="70" t="str">
        <f t="shared" ref="E21:E26" si="11">IF(D21= ""," ",IF(D21=0,0,IF(D21&gt;20,5,-5*D21+105)))</f>
        <v xml:space="preserve"> </v>
      </c>
      <c r="F21" s="74"/>
      <c r="G21" s="70" t="str">
        <f t="shared" ref="G21:G26" si="12">IF(F21= ""," ",IF(F21=0,0,IF(F21&gt;20,5,-5*F21+105)))</f>
        <v xml:space="preserve"> </v>
      </c>
      <c r="H21" s="74"/>
      <c r="I21" s="70" t="str">
        <f t="shared" ref="I21:I26" si="13">IF(H21= ""," ",IF(H21=0,0,IF(H21&gt;20,5,-5*H21+105)))</f>
        <v xml:space="preserve"> </v>
      </c>
      <c r="J21" s="74"/>
      <c r="K21" s="70" t="str">
        <f t="shared" ref="K21:K26" si="14">IF(J21= ""," ",IF(J21=0,0,IF(J21&gt;20,5,-5*J21+105)))</f>
        <v xml:space="preserve"> </v>
      </c>
      <c r="L21" s="74"/>
      <c r="M21" s="70" t="str">
        <f t="shared" ref="M21:M26" si="15">IF(L21= ""," ",IF(L21=0,0,IF(L21&gt;20,5,-5*L21+105)))</f>
        <v xml:space="preserve"> </v>
      </c>
      <c r="N21" s="74"/>
      <c r="O21" s="70" t="str">
        <f t="shared" ref="O21:O26" si="16">IF(N21= ""," ",IF(N21=0,0,IF(N21&gt;20,5,-5*N21+105)))</f>
        <v xml:space="preserve"> </v>
      </c>
      <c r="P21" s="74"/>
      <c r="Q21" s="70" t="str">
        <f t="shared" ref="Q21:Q26" si="17">IF(P21= ""," ",IF(P21=0,0,IF(P21&gt;20,5,-5*P21+105)))</f>
        <v xml:space="preserve"> </v>
      </c>
      <c r="R21" s="74"/>
      <c r="S21" s="70" t="str">
        <f t="shared" ref="S21:S26" si="18">IF(R21= ""," ",IF(R21=0,0,IF(R21&gt;20,5,-5*R21+105)))</f>
        <v xml:space="preserve"> </v>
      </c>
      <c r="T21" s="74"/>
      <c r="U21" s="70" t="str">
        <f t="shared" ref="U21:U26" si="19">IF(T21= ""," ",IF(T21=0,0,IF(T21&gt;20,5,-5*T21+105)))</f>
        <v xml:space="preserve"> </v>
      </c>
      <c r="V21" s="74"/>
      <c r="W21" s="70" t="str">
        <f t="shared" ref="W21:W26" si="20">IF(V21= ""," ",IF(V21=0,0,IF(V21&gt;20,5,-5*V21+105)))</f>
        <v xml:space="preserve"> </v>
      </c>
      <c r="X21" s="10">
        <f t="shared" ref="X21:AB26" si="21">X43</f>
        <v>0</v>
      </c>
      <c r="Y21" s="10">
        <f t="shared" si="21"/>
        <v>0</v>
      </c>
      <c r="Z21" s="10" t="str">
        <f t="shared" si="21"/>
        <v xml:space="preserve"> </v>
      </c>
      <c r="AA21" s="10" t="str">
        <f t="shared" si="21"/>
        <v xml:space="preserve"> </v>
      </c>
      <c r="AB21" s="10">
        <f t="shared" si="21"/>
        <v>0</v>
      </c>
      <c r="AC21" s="34"/>
    </row>
    <row r="22" spans="2:29" ht="18.75" customHeight="1" x14ac:dyDescent="0.25">
      <c r="B22" s="136"/>
      <c r="C22" s="7"/>
      <c r="D22" s="75"/>
      <c r="E22" s="71" t="str">
        <f t="shared" si="11"/>
        <v xml:space="preserve"> </v>
      </c>
      <c r="F22" s="75"/>
      <c r="G22" s="71" t="str">
        <f t="shared" si="12"/>
        <v xml:space="preserve"> </v>
      </c>
      <c r="H22" s="75"/>
      <c r="I22" s="71" t="str">
        <f t="shared" si="13"/>
        <v xml:space="preserve"> </v>
      </c>
      <c r="J22" s="75"/>
      <c r="K22" s="71" t="str">
        <f t="shared" si="14"/>
        <v xml:space="preserve"> </v>
      </c>
      <c r="L22" s="75"/>
      <c r="M22" s="71" t="str">
        <f t="shared" si="15"/>
        <v xml:space="preserve"> </v>
      </c>
      <c r="N22" s="75"/>
      <c r="O22" s="71" t="str">
        <f t="shared" si="16"/>
        <v xml:space="preserve"> </v>
      </c>
      <c r="P22" s="75"/>
      <c r="Q22" s="71" t="str">
        <f t="shared" si="17"/>
        <v xml:space="preserve"> </v>
      </c>
      <c r="R22" s="75"/>
      <c r="S22" s="76" t="str">
        <f t="shared" si="18"/>
        <v xml:space="preserve"> </v>
      </c>
      <c r="T22" s="75"/>
      <c r="U22" s="76" t="str">
        <f t="shared" si="19"/>
        <v xml:space="preserve"> </v>
      </c>
      <c r="V22" s="75"/>
      <c r="W22" s="76" t="str">
        <f t="shared" si="20"/>
        <v xml:space="preserve"> </v>
      </c>
      <c r="X22" s="10">
        <f t="shared" si="21"/>
        <v>0</v>
      </c>
      <c r="Y22" s="10">
        <f t="shared" si="21"/>
        <v>0</v>
      </c>
      <c r="Z22" s="10" t="str">
        <f t="shared" si="21"/>
        <v xml:space="preserve"> </v>
      </c>
      <c r="AA22" s="10" t="str">
        <f t="shared" si="21"/>
        <v xml:space="preserve"> </v>
      </c>
      <c r="AB22" s="10">
        <f t="shared" si="21"/>
        <v>0</v>
      </c>
      <c r="AC22" s="34"/>
    </row>
    <row r="23" spans="2:29" ht="18.75" customHeight="1" x14ac:dyDescent="0.25">
      <c r="B23" s="136"/>
      <c r="C23" s="6"/>
      <c r="D23" s="74"/>
      <c r="E23" s="70" t="str">
        <f t="shared" si="11"/>
        <v xml:space="preserve"> </v>
      </c>
      <c r="F23" s="74"/>
      <c r="G23" s="70" t="str">
        <f t="shared" si="12"/>
        <v xml:space="preserve"> </v>
      </c>
      <c r="H23" s="74"/>
      <c r="I23" s="70" t="str">
        <f t="shared" si="13"/>
        <v xml:space="preserve"> </v>
      </c>
      <c r="J23" s="74"/>
      <c r="K23" s="70" t="str">
        <f t="shared" si="14"/>
        <v xml:space="preserve"> </v>
      </c>
      <c r="L23" s="74"/>
      <c r="M23" s="70" t="str">
        <f t="shared" si="15"/>
        <v xml:space="preserve"> </v>
      </c>
      <c r="N23" s="74"/>
      <c r="O23" s="70" t="str">
        <f t="shared" si="16"/>
        <v xml:space="preserve"> </v>
      </c>
      <c r="P23" s="74"/>
      <c r="Q23" s="70" t="str">
        <f t="shared" si="17"/>
        <v xml:space="preserve"> </v>
      </c>
      <c r="R23" s="74"/>
      <c r="S23" s="70" t="str">
        <f t="shared" si="18"/>
        <v xml:space="preserve"> </v>
      </c>
      <c r="T23" s="74"/>
      <c r="U23" s="70" t="str">
        <f t="shared" si="19"/>
        <v xml:space="preserve"> </v>
      </c>
      <c r="V23" s="74"/>
      <c r="W23" s="70" t="str">
        <f t="shared" si="20"/>
        <v xml:space="preserve"> </v>
      </c>
      <c r="X23" s="10">
        <f t="shared" si="21"/>
        <v>0</v>
      </c>
      <c r="Y23" s="10">
        <f t="shared" si="21"/>
        <v>0</v>
      </c>
      <c r="Z23" s="10" t="str">
        <f t="shared" si="21"/>
        <v xml:space="preserve"> </v>
      </c>
      <c r="AA23" s="10" t="str">
        <f t="shared" si="21"/>
        <v xml:space="preserve"> </v>
      </c>
      <c r="AB23" s="10">
        <f t="shared" si="21"/>
        <v>0</v>
      </c>
      <c r="AC23" s="34"/>
    </row>
    <row r="24" spans="2:29" ht="18.75" customHeight="1" x14ac:dyDescent="0.25">
      <c r="B24" s="136"/>
      <c r="C24" s="7"/>
      <c r="D24" s="75"/>
      <c r="E24" s="71" t="str">
        <f t="shared" si="11"/>
        <v xml:space="preserve"> </v>
      </c>
      <c r="F24" s="75"/>
      <c r="G24" s="71" t="str">
        <f t="shared" si="12"/>
        <v xml:space="preserve"> </v>
      </c>
      <c r="H24" s="75"/>
      <c r="I24" s="71" t="str">
        <f t="shared" si="13"/>
        <v xml:space="preserve"> </v>
      </c>
      <c r="J24" s="75"/>
      <c r="K24" s="71" t="str">
        <f t="shared" si="14"/>
        <v xml:space="preserve"> </v>
      </c>
      <c r="L24" s="75"/>
      <c r="M24" s="71" t="str">
        <f t="shared" si="15"/>
        <v xml:space="preserve"> </v>
      </c>
      <c r="N24" s="75"/>
      <c r="O24" s="71" t="str">
        <f t="shared" si="16"/>
        <v xml:space="preserve"> </v>
      </c>
      <c r="P24" s="75"/>
      <c r="Q24" s="71" t="str">
        <f t="shared" si="17"/>
        <v xml:space="preserve"> </v>
      </c>
      <c r="R24" s="75"/>
      <c r="S24" s="71" t="str">
        <f t="shared" si="18"/>
        <v xml:space="preserve"> </v>
      </c>
      <c r="T24" s="75"/>
      <c r="U24" s="71" t="str">
        <f t="shared" si="19"/>
        <v xml:space="preserve"> </v>
      </c>
      <c r="V24" s="75"/>
      <c r="W24" s="71" t="str">
        <f t="shared" si="20"/>
        <v xml:space="preserve"> </v>
      </c>
      <c r="X24" s="10">
        <f t="shared" si="21"/>
        <v>0</v>
      </c>
      <c r="Y24" s="10">
        <f t="shared" si="21"/>
        <v>0</v>
      </c>
      <c r="Z24" s="10" t="str">
        <f t="shared" si="21"/>
        <v xml:space="preserve"> </v>
      </c>
      <c r="AA24" s="10" t="str">
        <f t="shared" si="21"/>
        <v xml:space="preserve"> </v>
      </c>
      <c r="AB24" s="10">
        <f t="shared" si="21"/>
        <v>0</v>
      </c>
      <c r="AC24" s="34"/>
    </row>
    <row r="25" spans="2:29" ht="18.75" customHeight="1" x14ac:dyDescent="0.25">
      <c r="B25" s="33"/>
      <c r="C25" s="7"/>
      <c r="D25" s="75"/>
      <c r="E25" s="71" t="str">
        <f t="shared" si="11"/>
        <v xml:space="preserve"> </v>
      </c>
      <c r="F25" s="75"/>
      <c r="G25" s="71" t="str">
        <f t="shared" si="12"/>
        <v xml:space="preserve"> </v>
      </c>
      <c r="H25" s="75"/>
      <c r="I25" s="71" t="str">
        <f t="shared" si="13"/>
        <v xml:space="preserve"> </v>
      </c>
      <c r="J25" s="75"/>
      <c r="K25" s="71" t="str">
        <f t="shared" si="14"/>
        <v xml:space="preserve"> </v>
      </c>
      <c r="L25" s="75"/>
      <c r="M25" s="71" t="str">
        <f t="shared" si="15"/>
        <v xml:space="preserve"> </v>
      </c>
      <c r="N25" s="75"/>
      <c r="O25" s="71" t="str">
        <f t="shared" si="16"/>
        <v xml:space="preserve"> </v>
      </c>
      <c r="P25" s="75"/>
      <c r="Q25" s="71" t="str">
        <f t="shared" si="17"/>
        <v xml:space="preserve"> </v>
      </c>
      <c r="R25" s="75"/>
      <c r="S25" s="71" t="str">
        <f t="shared" si="18"/>
        <v xml:space="preserve"> </v>
      </c>
      <c r="T25" s="75"/>
      <c r="U25" s="71" t="str">
        <f t="shared" si="19"/>
        <v xml:space="preserve"> </v>
      </c>
      <c r="V25" s="75"/>
      <c r="W25" s="71" t="str">
        <f t="shared" si="20"/>
        <v xml:space="preserve"> </v>
      </c>
      <c r="X25" s="10">
        <f t="shared" si="21"/>
        <v>0</v>
      </c>
      <c r="Y25" s="10">
        <f t="shared" si="21"/>
        <v>0</v>
      </c>
      <c r="Z25" s="10" t="str">
        <f t="shared" si="21"/>
        <v xml:space="preserve"> </v>
      </c>
      <c r="AA25" s="10" t="str">
        <f t="shared" si="21"/>
        <v xml:space="preserve"> </v>
      </c>
      <c r="AB25" s="10">
        <f t="shared" si="21"/>
        <v>0</v>
      </c>
      <c r="AC25" s="34"/>
    </row>
    <row r="26" spans="2:29" ht="18.75" customHeight="1" thickBot="1" x14ac:dyDescent="0.3">
      <c r="B26" s="33"/>
      <c r="C26" s="8"/>
      <c r="D26" s="77"/>
      <c r="E26" s="72" t="str">
        <f t="shared" si="11"/>
        <v xml:space="preserve"> </v>
      </c>
      <c r="F26" s="77"/>
      <c r="G26" s="72" t="str">
        <f t="shared" si="12"/>
        <v xml:space="preserve"> </v>
      </c>
      <c r="H26" s="77"/>
      <c r="I26" s="72" t="str">
        <f t="shared" si="13"/>
        <v xml:space="preserve"> </v>
      </c>
      <c r="J26" s="77"/>
      <c r="K26" s="72" t="str">
        <f t="shared" si="14"/>
        <v xml:space="preserve"> </v>
      </c>
      <c r="L26" s="77"/>
      <c r="M26" s="72" t="str">
        <f t="shared" si="15"/>
        <v xml:space="preserve"> </v>
      </c>
      <c r="N26" s="77"/>
      <c r="O26" s="72" t="str">
        <f t="shared" si="16"/>
        <v xml:space="preserve"> </v>
      </c>
      <c r="P26" s="77"/>
      <c r="Q26" s="72" t="str">
        <f t="shared" si="17"/>
        <v xml:space="preserve"> </v>
      </c>
      <c r="R26" s="77"/>
      <c r="S26" s="72" t="str">
        <f t="shared" si="18"/>
        <v xml:space="preserve"> </v>
      </c>
      <c r="T26" s="77"/>
      <c r="U26" s="72" t="str">
        <f t="shared" si="19"/>
        <v xml:space="preserve"> </v>
      </c>
      <c r="V26" s="77"/>
      <c r="W26" s="72" t="str">
        <f t="shared" si="20"/>
        <v xml:space="preserve"> </v>
      </c>
      <c r="X26" s="11">
        <f t="shared" si="21"/>
        <v>0</v>
      </c>
      <c r="Y26" s="11">
        <f t="shared" si="21"/>
        <v>0</v>
      </c>
      <c r="Z26" s="11" t="str">
        <f t="shared" si="21"/>
        <v xml:space="preserve"> </v>
      </c>
      <c r="AA26" s="11" t="str">
        <f t="shared" si="21"/>
        <v xml:space="preserve"> </v>
      </c>
      <c r="AB26" s="11">
        <f t="shared" si="21"/>
        <v>0</v>
      </c>
      <c r="AC26" s="34"/>
    </row>
    <row r="27" spans="2:29" hidden="1" x14ac:dyDescent="0.25">
      <c r="B27" s="33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34"/>
    </row>
    <row r="28" spans="2:29" hidden="1" x14ac:dyDescent="0.25">
      <c r="B28" s="33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4"/>
    </row>
    <row r="29" spans="2:29" hidden="1" x14ac:dyDescent="0.25">
      <c r="B29" s="33"/>
      <c r="C29" s="41" t="str">
        <f>C7</f>
        <v>Rob Hayes</v>
      </c>
      <c r="D29" s="42"/>
      <c r="E29" s="41">
        <f>E7</f>
        <v>95</v>
      </c>
      <c r="F29" s="42"/>
      <c r="G29" s="41">
        <f>G7</f>
        <v>100</v>
      </c>
      <c r="H29" s="42"/>
      <c r="I29" s="41">
        <f t="shared" ref="I29:I48" si="22">I7</f>
        <v>0</v>
      </c>
      <c r="J29" s="42"/>
      <c r="K29" s="41">
        <f t="shared" ref="K29:K48" si="23">K7</f>
        <v>75</v>
      </c>
      <c r="L29" s="42"/>
      <c r="M29" s="41">
        <f t="shared" ref="M29:M48" si="24">M7</f>
        <v>80</v>
      </c>
      <c r="N29" s="42"/>
      <c r="O29" s="41">
        <f t="shared" ref="O29:O48" si="25">O7</f>
        <v>95</v>
      </c>
      <c r="P29" s="42"/>
      <c r="Q29" s="41">
        <f t="shared" ref="Q29:Q48" si="26">Q7</f>
        <v>100</v>
      </c>
      <c r="R29" s="42"/>
      <c r="S29" s="41">
        <f t="shared" ref="S29:S48" si="27">S7</f>
        <v>90</v>
      </c>
      <c r="T29" s="42"/>
      <c r="U29" s="41">
        <f t="shared" ref="U29:W48" si="28">U7</f>
        <v>90</v>
      </c>
      <c r="V29" s="42"/>
      <c r="W29" s="41" t="str">
        <f t="shared" si="28"/>
        <v xml:space="preserve"> </v>
      </c>
      <c r="X29" s="41">
        <f>COUNTIF(D29:W29,"&gt;0") * 5</f>
        <v>40</v>
      </c>
      <c r="Y29" s="41">
        <f>SUM(D29:X29)</f>
        <v>765</v>
      </c>
      <c r="Z29" s="41">
        <f t="shared" ref="Z29:Z48" si="29">IF(AC29&lt;23," ",SUM(D29:W29)-SMALL(D29:W29,1)-SMALL(D29:W29,2)-SMALL(D29:W29,3)+X29)</f>
        <v>610</v>
      </c>
      <c r="AA29" s="41">
        <f>IF(Z29=" "," ",RANK(Z29,$Z$29:$Z$48))</f>
        <v>1</v>
      </c>
      <c r="AB29" s="41">
        <f>COUNTIF(D29:W29,100)</f>
        <v>2</v>
      </c>
      <c r="AC29" s="43">
        <f>COUNTIF(D29:W29,"&gt;=0") * 5</f>
        <v>45</v>
      </c>
    </row>
    <row r="30" spans="2:29" hidden="1" x14ac:dyDescent="0.25">
      <c r="B30" s="33"/>
      <c r="C30" s="41" t="str">
        <f>C8</f>
        <v>Ryan Archambault</v>
      </c>
      <c r="D30" s="42"/>
      <c r="E30" s="41">
        <f t="shared" ref="E30:G48" si="30">E8</f>
        <v>0</v>
      </c>
      <c r="F30" s="42"/>
      <c r="G30" s="41">
        <f t="shared" si="30"/>
        <v>85</v>
      </c>
      <c r="H30" s="42"/>
      <c r="I30" s="41">
        <f t="shared" si="22"/>
        <v>95</v>
      </c>
      <c r="J30" s="42"/>
      <c r="K30" s="41">
        <f t="shared" si="23"/>
        <v>65</v>
      </c>
      <c r="L30" s="42"/>
      <c r="M30" s="41">
        <f t="shared" si="24"/>
        <v>100</v>
      </c>
      <c r="N30" s="42"/>
      <c r="O30" s="41">
        <f t="shared" si="25"/>
        <v>90</v>
      </c>
      <c r="P30" s="42"/>
      <c r="Q30" s="41">
        <f t="shared" si="26"/>
        <v>90</v>
      </c>
      <c r="R30" s="42"/>
      <c r="S30" s="41">
        <f t="shared" si="27"/>
        <v>95</v>
      </c>
      <c r="T30" s="42"/>
      <c r="U30" s="41">
        <f t="shared" si="28"/>
        <v>85</v>
      </c>
      <c r="V30" s="42"/>
      <c r="W30" s="41" t="str">
        <f t="shared" si="28"/>
        <v xml:space="preserve"> </v>
      </c>
      <c r="X30" s="41">
        <f>COUNTIF(D30:W30,"&gt;0") * 5</f>
        <v>40</v>
      </c>
      <c r="Y30" s="41">
        <f>SUM(D30:X30)</f>
        <v>745</v>
      </c>
      <c r="Z30" s="41">
        <f t="shared" si="29"/>
        <v>595</v>
      </c>
      <c r="AA30" s="41">
        <f t="shared" ref="AA30:AA39" si="31">IF(Z30=" "," ",RANK(Z30,$Z$29:$Z$48))</f>
        <v>2</v>
      </c>
      <c r="AB30" s="41">
        <f>COUNTIF(D30:W30,100)</f>
        <v>1</v>
      </c>
      <c r="AC30" s="43">
        <f t="shared" ref="AC30:AC48" si="32">COUNTIF(D30:W30,"&gt;=0") * 5</f>
        <v>45</v>
      </c>
    </row>
    <row r="31" spans="2:29" hidden="1" x14ac:dyDescent="0.25">
      <c r="B31" s="33"/>
      <c r="C31" s="41" t="str">
        <f>C9</f>
        <v>Tom Jahl</v>
      </c>
      <c r="D31" s="42"/>
      <c r="E31" s="41">
        <f t="shared" si="30"/>
        <v>85</v>
      </c>
      <c r="F31" s="42"/>
      <c r="G31" s="41">
        <f t="shared" si="30"/>
        <v>80</v>
      </c>
      <c r="H31" s="42"/>
      <c r="I31" s="41">
        <f t="shared" si="22"/>
        <v>85</v>
      </c>
      <c r="J31" s="42"/>
      <c r="K31" s="41">
        <f t="shared" si="23"/>
        <v>80</v>
      </c>
      <c r="L31" s="42"/>
      <c r="M31" s="41">
        <f t="shared" si="24"/>
        <v>65</v>
      </c>
      <c r="N31" s="42"/>
      <c r="O31" s="41">
        <f t="shared" si="25"/>
        <v>70</v>
      </c>
      <c r="P31" s="42"/>
      <c r="Q31" s="41">
        <f t="shared" si="26"/>
        <v>70</v>
      </c>
      <c r="R31" s="42"/>
      <c r="S31" s="41">
        <f t="shared" si="27"/>
        <v>85</v>
      </c>
      <c r="T31" s="42"/>
      <c r="U31" s="41">
        <f t="shared" si="28"/>
        <v>75</v>
      </c>
      <c r="V31" s="42"/>
      <c r="W31" s="41" t="str">
        <f t="shared" si="28"/>
        <v xml:space="preserve"> </v>
      </c>
      <c r="X31" s="41">
        <f>COUNTIF(D31:W31,"&gt;0") * 5</f>
        <v>45</v>
      </c>
      <c r="Y31" s="41">
        <f>SUM(D31:X31)</f>
        <v>740</v>
      </c>
      <c r="Z31" s="41">
        <f t="shared" si="29"/>
        <v>535</v>
      </c>
      <c r="AA31" s="41">
        <f t="shared" si="31"/>
        <v>5</v>
      </c>
      <c r="AB31" s="41">
        <f>COUNTIF(D31:W31,100)</f>
        <v>0</v>
      </c>
      <c r="AC31" s="43">
        <f t="shared" si="32"/>
        <v>45</v>
      </c>
    </row>
    <row r="32" spans="2:29" hidden="1" x14ac:dyDescent="0.25">
      <c r="B32" s="33"/>
      <c r="C32" s="41" t="str">
        <f t="shared" ref="C32:C34" si="33">C10</f>
        <v>Tom Gray</v>
      </c>
      <c r="D32" s="42"/>
      <c r="E32" s="41">
        <f t="shared" si="30"/>
        <v>70</v>
      </c>
      <c r="F32" s="42"/>
      <c r="G32" s="41">
        <f t="shared" si="30"/>
        <v>75</v>
      </c>
      <c r="H32" s="42"/>
      <c r="I32" s="41">
        <f t="shared" si="22"/>
        <v>0</v>
      </c>
      <c r="J32" s="42"/>
      <c r="K32" s="41">
        <f t="shared" si="23"/>
        <v>70</v>
      </c>
      <c r="L32" s="42"/>
      <c r="M32" s="41">
        <f t="shared" si="24"/>
        <v>60</v>
      </c>
      <c r="N32" s="42"/>
      <c r="O32" s="41">
        <f t="shared" si="25"/>
        <v>75</v>
      </c>
      <c r="P32" s="42"/>
      <c r="Q32" s="41">
        <f t="shared" si="26"/>
        <v>75</v>
      </c>
      <c r="R32" s="42"/>
      <c r="S32" s="41">
        <f t="shared" si="27"/>
        <v>75</v>
      </c>
      <c r="T32" s="42"/>
      <c r="U32" s="41">
        <f t="shared" si="28"/>
        <v>65</v>
      </c>
      <c r="V32" s="42"/>
      <c r="W32" s="41" t="str">
        <f t="shared" si="28"/>
        <v xml:space="preserve"> </v>
      </c>
      <c r="X32" s="41">
        <f>COUNTIF(D32:W32,"&gt;0") * 5</f>
        <v>40</v>
      </c>
      <c r="Y32" s="41">
        <f>SUM(D32:X32)</f>
        <v>605</v>
      </c>
      <c r="Z32" s="41">
        <f t="shared" si="29"/>
        <v>480</v>
      </c>
      <c r="AA32" s="41">
        <f t="shared" si="31"/>
        <v>6</v>
      </c>
      <c r="AB32" s="41">
        <f>COUNTIF(D32:W32,100)</f>
        <v>0</v>
      </c>
      <c r="AC32" s="43">
        <f t="shared" si="32"/>
        <v>45</v>
      </c>
    </row>
    <row r="33" spans="2:29" hidden="1" x14ac:dyDescent="0.25">
      <c r="B33" s="33"/>
      <c r="C33" s="41" t="str">
        <f t="shared" si="33"/>
        <v>John Reimels</v>
      </c>
      <c r="D33" s="42"/>
      <c r="E33" s="41">
        <f t="shared" si="30"/>
        <v>0</v>
      </c>
      <c r="F33" s="42"/>
      <c r="G33" s="41">
        <f t="shared" si="30"/>
        <v>90</v>
      </c>
      <c r="H33" s="42"/>
      <c r="I33" s="41">
        <f t="shared" si="22"/>
        <v>0</v>
      </c>
      <c r="J33" s="42"/>
      <c r="K33" s="41">
        <f t="shared" si="23"/>
        <v>95</v>
      </c>
      <c r="L33" s="42"/>
      <c r="M33" s="41">
        <f t="shared" si="24"/>
        <v>85</v>
      </c>
      <c r="N33" s="42"/>
      <c r="O33" s="41">
        <f t="shared" si="25"/>
        <v>100</v>
      </c>
      <c r="P33" s="42"/>
      <c r="Q33" s="41">
        <f t="shared" si="26"/>
        <v>80</v>
      </c>
      <c r="R33" s="42"/>
      <c r="S33" s="41">
        <f t="shared" si="27"/>
        <v>0</v>
      </c>
      <c r="T33" s="42"/>
      <c r="U33" s="41">
        <f t="shared" si="28"/>
        <v>95</v>
      </c>
      <c r="V33" s="42"/>
      <c r="W33" s="41" t="str">
        <f t="shared" si="28"/>
        <v xml:space="preserve"> </v>
      </c>
      <c r="X33" s="41">
        <f>COUNTIF(D33:W33,"&gt;0") * 5</f>
        <v>30</v>
      </c>
      <c r="Y33" s="41">
        <f>SUM(D33:X33)</f>
        <v>575</v>
      </c>
      <c r="Z33" s="41">
        <f t="shared" si="29"/>
        <v>575</v>
      </c>
      <c r="AA33" s="41">
        <f t="shared" si="31"/>
        <v>3</v>
      </c>
      <c r="AB33" s="41">
        <f>COUNTIF(D33:W33,100)</f>
        <v>1</v>
      </c>
      <c r="AC33" s="43">
        <f t="shared" si="32"/>
        <v>45</v>
      </c>
    </row>
    <row r="34" spans="2:29" hidden="1" x14ac:dyDescent="0.25">
      <c r="B34" s="33"/>
      <c r="C34" s="41" t="str">
        <f t="shared" si="33"/>
        <v>Paul Ryer</v>
      </c>
      <c r="D34" s="42"/>
      <c r="E34" s="41">
        <f t="shared" si="30"/>
        <v>90</v>
      </c>
      <c r="F34" s="42"/>
      <c r="G34" s="41">
        <f t="shared" si="30"/>
        <v>0</v>
      </c>
      <c r="H34" s="42"/>
      <c r="I34" s="41">
        <f t="shared" si="22"/>
        <v>100</v>
      </c>
      <c r="J34" s="42"/>
      <c r="K34" s="41">
        <f t="shared" si="23"/>
        <v>85</v>
      </c>
      <c r="L34" s="42"/>
      <c r="M34" s="41">
        <f t="shared" si="24"/>
        <v>0</v>
      </c>
      <c r="N34" s="42"/>
      <c r="O34" s="41">
        <f t="shared" si="25"/>
        <v>0</v>
      </c>
      <c r="P34" s="42"/>
      <c r="Q34" s="41">
        <f t="shared" si="26"/>
        <v>85</v>
      </c>
      <c r="R34" s="42"/>
      <c r="S34" s="41">
        <f t="shared" si="27"/>
        <v>80</v>
      </c>
      <c r="T34" s="42"/>
      <c r="U34" s="41">
        <f t="shared" si="28"/>
        <v>80</v>
      </c>
      <c r="V34" s="42"/>
      <c r="W34" s="41" t="str">
        <f t="shared" si="28"/>
        <v xml:space="preserve"> </v>
      </c>
      <c r="X34" s="41">
        <f t="shared" ref="X34:X39" si="34">COUNTIF(D34:W34,"&gt;0") * 5</f>
        <v>30</v>
      </c>
      <c r="Y34" s="41">
        <f t="shared" ref="Y34:Y39" si="35">SUM(D34:X34)</f>
        <v>550</v>
      </c>
      <c r="Z34" s="41">
        <f t="shared" si="29"/>
        <v>550</v>
      </c>
      <c r="AA34" s="41">
        <f t="shared" si="31"/>
        <v>4</v>
      </c>
      <c r="AB34" s="41">
        <f t="shared" ref="AB34:AB39" si="36">COUNTIF(D34:W34,100)</f>
        <v>1</v>
      </c>
      <c r="AC34" s="43">
        <f t="shared" si="32"/>
        <v>45</v>
      </c>
    </row>
    <row r="35" spans="2:29" hidden="1" x14ac:dyDescent="0.25">
      <c r="B35" s="33"/>
      <c r="C35" s="41" t="str">
        <f t="shared" ref="C35:C47" si="37">C11</f>
        <v>John Reimels</v>
      </c>
      <c r="D35" s="42"/>
      <c r="E35" s="41">
        <f t="shared" si="30"/>
        <v>75</v>
      </c>
      <c r="F35" s="42"/>
      <c r="G35" s="41">
        <f t="shared" si="30"/>
        <v>0</v>
      </c>
      <c r="H35" s="42"/>
      <c r="I35" s="41">
        <f t="shared" si="22"/>
        <v>0</v>
      </c>
      <c r="J35" s="42"/>
      <c r="K35" s="41">
        <f t="shared" si="23"/>
        <v>100</v>
      </c>
      <c r="L35" s="42"/>
      <c r="M35" s="41">
        <f t="shared" si="24"/>
        <v>50</v>
      </c>
      <c r="N35" s="42"/>
      <c r="O35" s="41">
        <f t="shared" si="25"/>
        <v>65</v>
      </c>
      <c r="P35" s="42"/>
      <c r="Q35" s="41">
        <f t="shared" si="26"/>
        <v>65</v>
      </c>
      <c r="R35" s="42"/>
      <c r="S35" s="41">
        <f t="shared" si="27"/>
        <v>70</v>
      </c>
      <c r="T35" s="42"/>
      <c r="U35" s="41">
        <f t="shared" si="28"/>
        <v>70</v>
      </c>
      <c r="V35" s="42"/>
      <c r="W35" s="41" t="str">
        <f t="shared" si="28"/>
        <v xml:space="preserve"> </v>
      </c>
      <c r="X35" s="41">
        <f>COUNTIF(D35:W35,"&gt;0") * 5</f>
        <v>35</v>
      </c>
      <c r="Y35" s="41">
        <f>SUM(D35:X35)</f>
        <v>530</v>
      </c>
      <c r="Z35" s="41">
        <f t="shared" si="29"/>
        <v>480</v>
      </c>
      <c r="AA35" s="41">
        <f t="shared" si="31"/>
        <v>6</v>
      </c>
      <c r="AB35" s="41">
        <f>COUNTIF(D35:W35,100)</f>
        <v>1</v>
      </c>
      <c r="AC35" s="43">
        <f t="shared" si="32"/>
        <v>45</v>
      </c>
    </row>
    <row r="36" spans="2:29" hidden="1" x14ac:dyDescent="0.25">
      <c r="B36" s="33"/>
      <c r="C36" s="41" t="str">
        <f t="shared" si="37"/>
        <v>Paul Ryer</v>
      </c>
      <c r="D36" s="42"/>
      <c r="E36" s="41">
        <f t="shared" si="30"/>
        <v>100</v>
      </c>
      <c r="F36" s="42"/>
      <c r="G36" s="41">
        <f t="shared" si="30"/>
        <v>95</v>
      </c>
      <c r="H36" s="42"/>
      <c r="I36" s="41">
        <f t="shared" si="22"/>
        <v>0</v>
      </c>
      <c r="J36" s="42"/>
      <c r="K36" s="41">
        <f t="shared" si="23"/>
        <v>90</v>
      </c>
      <c r="L36" s="42"/>
      <c r="M36" s="41">
        <f t="shared" si="24"/>
        <v>70</v>
      </c>
      <c r="N36" s="42"/>
      <c r="O36" s="41">
        <f t="shared" si="25"/>
        <v>55</v>
      </c>
      <c r="P36" s="42"/>
      <c r="Q36" s="41">
        <f t="shared" si="26"/>
        <v>0</v>
      </c>
      <c r="R36" s="42"/>
      <c r="S36" s="41">
        <f t="shared" si="27"/>
        <v>0</v>
      </c>
      <c r="T36" s="42"/>
      <c r="U36" s="41">
        <f t="shared" si="28"/>
        <v>0</v>
      </c>
      <c r="V36" s="42"/>
      <c r="W36" s="41" t="str">
        <f t="shared" si="28"/>
        <v xml:space="preserve"> </v>
      </c>
      <c r="X36" s="41">
        <f>COUNTIF(D36:W36,"&gt;0") * 5</f>
        <v>25</v>
      </c>
      <c r="Y36" s="41">
        <f>SUM(D36:X36)</f>
        <v>435</v>
      </c>
      <c r="Z36" s="41">
        <f t="shared" si="29"/>
        <v>435</v>
      </c>
      <c r="AA36" s="41">
        <f t="shared" si="31"/>
        <v>8</v>
      </c>
      <c r="AB36" s="41">
        <f>COUNTIF(D36:W36,100)</f>
        <v>1</v>
      </c>
      <c r="AC36" s="43">
        <f t="shared" si="32"/>
        <v>45</v>
      </c>
    </row>
    <row r="37" spans="2:29" hidden="1" x14ac:dyDescent="0.25">
      <c r="B37" s="33"/>
      <c r="C37" s="41" t="str">
        <f t="shared" si="37"/>
        <v>Jim Macartney</v>
      </c>
      <c r="D37" s="42"/>
      <c r="E37" s="41">
        <f t="shared" si="30"/>
        <v>80</v>
      </c>
      <c r="F37" s="42"/>
      <c r="G37" s="41">
        <f t="shared" si="30"/>
        <v>0</v>
      </c>
      <c r="H37" s="42"/>
      <c r="I37" s="41">
        <f t="shared" si="22"/>
        <v>90</v>
      </c>
      <c r="J37" s="42"/>
      <c r="K37" s="41">
        <f t="shared" si="23"/>
        <v>0</v>
      </c>
      <c r="L37" s="42"/>
      <c r="M37" s="41">
        <f t="shared" si="24"/>
        <v>55</v>
      </c>
      <c r="N37" s="42"/>
      <c r="O37" s="41">
        <f t="shared" si="25"/>
        <v>80</v>
      </c>
      <c r="P37" s="42"/>
      <c r="Q37" s="41">
        <f t="shared" si="26"/>
        <v>0</v>
      </c>
      <c r="R37" s="42"/>
      <c r="S37" s="41">
        <f t="shared" si="27"/>
        <v>0</v>
      </c>
      <c r="T37" s="42"/>
      <c r="U37" s="41">
        <f t="shared" si="28"/>
        <v>0</v>
      </c>
      <c r="V37" s="42"/>
      <c r="W37" s="41" t="str">
        <f t="shared" si="28"/>
        <v xml:space="preserve"> </v>
      </c>
      <c r="X37" s="41">
        <f t="shared" si="34"/>
        <v>20</v>
      </c>
      <c r="Y37" s="41">
        <f t="shared" si="35"/>
        <v>325</v>
      </c>
      <c r="Z37" s="41">
        <f t="shared" si="29"/>
        <v>325</v>
      </c>
      <c r="AA37" s="41">
        <f t="shared" si="31"/>
        <v>9</v>
      </c>
      <c r="AB37" s="41">
        <f t="shared" si="36"/>
        <v>0</v>
      </c>
      <c r="AC37" s="43">
        <f t="shared" si="32"/>
        <v>45</v>
      </c>
    </row>
    <row r="38" spans="2:29" hidden="1" x14ac:dyDescent="0.25">
      <c r="B38" s="33"/>
      <c r="C38" s="41" t="str">
        <f t="shared" si="37"/>
        <v>Erik Eckhardt</v>
      </c>
      <c r="D38" s="42"/>
      <c r="E38" s="41">
        <f t="shared" si="30"/>
        <v>0</v>
      </c>
      <c r="F38" s="42"/>
      <c r="G38" s="41">
        <f t="shared" si="30"/>
        <v>0</v>
      </c>
      <c r="H38" s="42"/>
      <c r="I38" s="41">
        <f t="shared" si="22"/>
        <v>0</v>
      </c>
      <c r="J38" s="42"/>
      <c r="K38" s="41">
        <f t="shared" si="23"/>
        <v>0</v>
      </c>
      <c r="L38" s="42"/>
      <c r="M38" s="41">
        <f t="shared" si="24"/>
        <v>95</v>
      </c>
      <c r="N38" s="42"/>
      <c r="O38" s="41">
        <f t="shared" si="25"/>
        <v>85</v>
      </c>
      <c r="P38" s="42"/>
      <c r="Q38" s="41">
        <f t="shared" si="26"/>
        <v>95</v>
      </c>
      <c r="R38" s="42"/>
      <c r="S38" s="41">
        <f t="shared" si="27"/>
        <v>0</v>
      </c>
      <c r="T38" s="42"/>
      <c r="U38" s="41">
        <f t="shared" si="28"/>
        <v>0</v>
      </c>
      <c r="V38" s="42"/>
      <c r="W38" s="41" t="str">
        <f t="shared" si="28"/>
        <v xml:space="preserve"> </v>
      </c>
      <c r="X38" s="41">
        <f t="shared" si="34"/>
        <v>15</v>
      </c>
      <c r="Y38" s="41">
        <f t="shared" si="35"/>
        <v>290</v>
      </c>
      <c r="Z38" s="41">
        <f t="shared" si="29"/>
        <v>290</v>
      </c>
      <c r="AA38" s="41">
        <f t="shared" si="31"/>
        <v>10</v>
      </c>
      <c r="AB38" s="41">
        <f t="shared" si="36"/>
        <v>0</v>
      </c>
      <c r="AC38" s="43">
        <f t="shared" si="32"/>
        <v>45</v>
      </c>
    </row>
    <row r="39" spans="2:29" hidden="1" x14ac:dyDescent="0.25">
      <c r="B39" s="33"/>
      <c r="C39" s="41" t="str">
        <f t="shared" si="37"/>
        <v>Peter Lentros</v>
      </c>
      <c r="D39" s="42"/>
      <c r="E39" s="41">
        <f t="shared" si="30"/>
        <v>0</v>
      </c>
      <c r="F39" s="42"/>
      <c r="G39" s="41">
        <f t="shared" si="30"/>
        <v>0</v>
      </c>
      <c r="H39" s="42"/>
      <c r="I39" s="41">
        <f t="shared" si="22"/>
        <v>0</v>
      </c>
      <c r="J39" s="42"/>
      <c r="K39" s="41">
        <f t="shared" si="23"/>
        <v>0</v>
      </c>
      <c r="L39" s="42"/>
      <c r="M39" s="41">
        <f t="shared" si="24"/>
        <v>75</v>
      </c>
      <c r="N39" s="42"/>
      <c r="O39" s="41">
        <f t="shared" si="25"/>
        <v>0</v>
      </c>
      <c r="P39" s="42"/>
      <c r="Q39" s="41">
        <f t="shared" si="26"/>
        <v>0</v>
      </c>
      <c r="R39" s="42"/>
      <c r="S39" s="41">
        <f t="shared" si="27"/>
        <v>0</v>
      </c>
      <c r="T39" s="42"/>
      <c r="U39" s="41">
        <f t="shared" si="28"/>
        <v>100</v>
      </c>
      <c r="V39" s="42"/>
      <c r="W39" s="41" t="str">
        <f t="shared" si="28"/>
        <v xml:space="preserve"> </v>
      </c>
      <c r="X39" s="41">
        <f t="shared" si="34"/>
        <v>10</v>
      </c>
      <c r="Y39" s="41">
        <f t="shared" si="35"/>
        <v>185</v>
      </c>
      <c r="Z39" s="41">
        <f t="shared" si="29"/>
        <v>185</v>
      </c>
      <c r="AA39" s="41">
        <f t="shared" si="31"/>
        <v>11</v>
      </c>
      <c r="AB39" s="41">
        <f t="shared" si="36"/>
        <v>1</v>
      </c>
      <c r="AC39" s="43">
        <f t="shared" si="32"/>
        <v>45</v>
      </c>
    </row>
    <row r="40" spans="2:29" hidden="1" x14ac:dyDescent="0.25">
      <c r="B40" s="33"/>
      <c r="C40" s="41" t="str">
        <f t="shared" si="37"/>
        <v>Greg Burstein</v>
      </c>
      <c r="D40" s="42"/>
      <c r="E40" s="41">
        <f t="shared" si="30"/>
        <v>0</v>
      </c>
      <c r="F40" s="42"/>
      <c r="G40" s="41">
        <f t="shared" si="30"/>
        <v>0</v>
      </c>
      <c r="H40" s="42"/>
      <c r="I40" s="41">
        <f t="shared" si="22"/>
        <v>0</v>
      </c>
      <c r="J40" s="42"/>
      <c r="K40" s="41">
        <f t="shared" si="23"/>
        <v>0</v>
      </c>
      <c r="L40" s="42"/>
      <c r="M40" s="41">
        <f t="shared" si="24"/>
        <v>0</v>
      </c>
      <c r="N40" s="42"/>
      <c r="O40" s="41">
        <f t="shared" si="25"/>
        <v>0</v>
      </c>
      <c r="P40" s="42"/>
      <c r="Q40" s="41">
        <f t="shared" si="26"/>
        <v>0</v>
      </c>
      <c r="R40" s="42"/>
      <c r="S40" s="41">
        <f t="shared" si="27"/>
        <v>100</v>
      </c>
      <c r="T40" s="42"/>
      <c r="U40" s="41">
        <f t="shared" si="28"/>
        <v>0</v>
      </c>
      <c r="V40" s="42"/>
      <c r="W40" s="41" t="str">
        <f t="shared" si="28"/>
        <v xml:space="preserve"> </v>
      </c>
      <c r="X40" s="41">
        <f t="shared" ref="X40:X48" si="38">COUNTIF(D40:W40,"&gt;0") * 5</f>
        <v>5</v>
      </c>
      <c r="Y40" s="41">
        <f t="shared" ref="Y40:Y48" si="39">SUM(D40:X40)</f>
        <v>105</v>
      </c>
      <c r="Z40" s="41">
        <f t="shared" si="29"/>
        <v>105</v>
      </c>
      <c r="AA40" s="41">
        <f t="shared" ref="AA40:AA48" si="40">IF(Z40=" "," ",RANK(Z40,$Z$29:$Z$48))</f>
        <v>12</v>
      </c>
      <c r="AB40" s="41">
        <f t="shared" ref="AB40:AB48" si="41">COUNTIF(D40:W40,100)</f>
        <v>1</v>
      </c>
      <c r="AC40" s="43">
        <f t="shared" si="32"/>
        <v>45</v>
      </c>
    </row>
    <row r="41" spans="2:29" hidden="1" x14ac:dyDescent="0.25">
      <c r="B41" s="33"/>
      <c r="C41" s="41" t="str">
        <f t="shared" si="37"/>
        <v>Dan Decosmo</v>
      </c>
      <c r="D41" s="42"/>
      <c r="E41" s="41">
        <f t="shared" si="30"/>
        <v>0</v>
      </c>
      <c r="F41" s="42"/>
      <c r="G41" s="41">
        <f t="shared" si="30"/>
        <v>0</v>
      </c>
      <c r="H41" s="42"/>
      <c r="I41" s="41">
        <f t="shared" si="22"/>
        <v>0</v>
      </c>
      <c r="J41" s="42"/>
      <c r="K41" s="41">
        <f t="shared" si="23"/>
        <v>0</v>
      </c>
      <c r="L41" s="42"/>
      <c r="M41" s="41">
        <f t="shared" si="24"/>
        <v>90</v>
      </c>
      <c r="N41" s="42"/>
      <c r="O41" s="41">
        <f t="shared" si="25"/>
        <v>0</v>
      </c>
      <c r="P41" s="42"/>
      <c r="Q41" s="41">
        <f t="shared" si="26"/>
        <v>0</v>
      </c>
      <c r="R41" s="42"/>
      <c r="S41" s="41">
        <f t="shared" si="27"/>
        <v>0</v>
      </c>
      <c r="T41" s="42"/>
      <c r="U41" s="41">
        <f t="shared" si="28"/>
        <v>0</v>
      </c>
      <c r="V41" s="42"/>
      <c r="W41" s="41" t="str">
        <f t="shared" si="28"/>
        <v xml:space="preserve"> </v>
      </c>
      <c r="X41" s="41">
        <f t="shared" si="38"/>
        <v>5</v>
      </c>
      <c r="Y41" s="41">
        <f t="shared" si="39"/>
        <v>95</v>
      </c>
      <c r="Z41" s="41">
        <f t="shared" si="29"/>
        <v>95</v>
      </c>
      <c r="AA41" s="41">
        <f t="shared" si="40"/>
        <v>13</v>
      </c>
      <c r="AB41" s="41">
        <f t="shared" si="41"/>
        <v>0</v>
      </c>
      <c r="AC41" s="43">
        <f t="shared" si="32"/>
        <v>45</v>
      </c>
    </row>
    <row r="42" spans="2:29" hidden="1" x14ac:dyDescent="0.25">
      <c r="B42" s="33"/>
      <c r="C42" s="41" t="str">
        <f t="shared" si="37"/>
        <v>John Stezelecki</v>
      </c>
      <c r="D42" s="42"/>
      <c r="E42" s="41">
        <f t="shared" si="30"/>
        <v>0</v>
      </c>
      <c r="F42" s="42"/>
      <c r="G42" s="41">
        <f t="shared" si="30"/>
        <v>0</v>
      </c>
      <c r="H42" s="42"/>
      <c r="I42" s="41">
        <f t="shared" si="22"/>
        <v>0</v>
      </c>
      <c r="J42" s="42"/>
      <c r="K42" s="41">
        <f t="shared" si="23"/>
        <v>0</v>
      </c>
      <c r="L42" s="42"/>
      <c r="M42" s="41">
        <f t="shared" si="24"/>
        <v>0</v>
      </c>
      <c r="N42" s="42"/>
      <c r="O42" s="41">
        <f t="shared" si="25"/>
        <v>60</v>
      </c>
      <c r="P42" s="42"/>
      <c r="Q42" s="41">
        <f t="shared" si="26"/>
        <v>0</v>
      </c>
      <c r="R42" s="42"/>
      <c r="S42" s="41">
        <f t="shared" si="27"/>
        <v>0</v>
      </c>
      <c r="T42" s="42"/>
      <c r="U42" s="41">
        <f t="shared" si="28"/>
        <v>0</v>
      </c>
      <c r="V42" s="42"/>
      <c r="W42" s="41" t="str">
        <f t="shared" si="28"/>
        <v xml:space="preserve"> </v>
      </c>
      <c r="X42" s="41">
        <f t="shared" si="38"/>
        <v>5</v>
      </c>
      <c r="Y42" s="41">
        <f t="shared" si="39"/>
        <v>65</v>
      </c>
      <c r="Z42" s="41">
        <f t="shared" si="29"/>
        <v>65</v>
      </c>
      <c r="AA42" s="41">
        <f t="shared" si="40"/>
        <v>14</v>
      </c>
      <c r="AB42" s="41">
        <f t="shared" si="41"/>
        <v>0</v>
      </c>
      <c r="AC42" s="43">
        <f t="shared" si="32"/>
        <v>45</v>
      </c>
    </row>
    <row r="43" spans="2:29" hidden="1" x14ac:dyDescent="0.25">
      <c r="B43" s="33"/>
      <c r="C43" s="41" t="str">
        <f t="shared" si="37"/>
        <v>Benny Leyro</v>
      </c>
      <c r="D43" s="42"/>
      <c r="E43" s="41" t="str">
        <f t="shared" si="30"/>
        <v xml:space="preserve"> </v>
      </c>
      <c r="F43" s="42"/>
      <c r="G43" s="41" t="str">
        <f t="shared" si="30"/>
        <v xml:space="preserve"> </v>
      </c>
      <c r="H43" s="42"/>
      <c r="I43" s="41" t="str">
        <f t="shared" si="22"/>
        <v xml:space="preserve"> </v>
      </c>
      <c r="J43" s="42"/>
      <c r="K43" s="41" t="str">
        <f t="shared" si="23"/>
        <v xml:space="preserve"> </v>
      </c>
      <c r="L43" s="42"/>
      <c r="M43" s="41" t="str">
        <f t="shared" si="24"/>
        <v xml:space="preserve"> </v>
      </c>
      <c r="N43" s="42"/>
      <c r="O43" s="41" t="str">
        <f t="shared" si="25"/>
        <v xml:space="preserve"> </v>
      </c>
      <c r="P43" s="42"/>
      <c r="Q43" s="41" t="str">
        <f t="shared" si="26"/>
        <v xml:space="preserve"> </v>
      </c>
      <c r="R43" s="42"/>
      <c r="S43" s="41" t="str">
        <f t="shared" si="27"/>
        <v xml:space="preserve"> </v>
      </c>
      <c r="T43" s="42"/>
      <c r="U43" s="41" t="str">
        <f t="shared" si="28"/>
        <v xml:space="preserve"> </v>
      </c>
      <c r="V43" s="42"/>
      <c r="W43" s="41" t="str">
        <f t="shared" si="28"/>
        <v xml:space="preserve"> </v>
      </c>
      <c r="X43" s="41">
        <f t="shared" si="38"/>
        <v>0</v>
      </c>
      <c r="Y43" s="41">
        <f t="shared" si="39"/>
        <v>0</v>
      </c>
      <c r="Z43" s="41" t="str">
        <f t="shared" si="29"/>
        <v xml:space="preserve"> </v>
      </c>
      <c r="AA43" s="41" t="str">
        <f t="shared" si="40"/>
        <v xml:space="preserve"> </v>
      </c>
      <c r="AB43" s="41">
        <f t="shared" si="41"/>
        <v>0</v>
      </c>
      <c r="AC43" s="43">
        <f t="shared" si="32"/>
        <v>0</v>
      </c>
    </row>
    <row r="44" spans="2:29" hidden="1" x14ac:dyDescent="0.25">
      <c r="B44" s="33"/>
      <c r="C44" s="41" t="str">
        <f t="shared" si="37"/>
        <v>Tom Bussmann</v>
      </c>
      <c r="D44" s="42"/>
      <c r="E44" s="41" t="str">
        <f t="shared" si="30"/>
        <v xml:space="preserve"> </v>
      </c>
      <c r="F44" s="42"/>
      <c r="G44" s="41" t="str">
        <f t="shared" si="30"/>
        <v xml:space="preserve"> </v>
      </c>
      <c r="H44" s="42"/>
      <c r="I44" s="41" t="str">
        <f t="shared" si="22"/>
        <v xml:space="preserve"> </v>
      </c>
      <c r="J44" s="42"/>
      <c r="K44" s="41" t="str">
        <f t="shared" si="23"/>
        <v xml:space="preserve"> </v>
      </c>
      <c r="L44" s="42"/>
      <c r="M44" s="41" t="str">
        <f t="shared" si="24"/>
        <v xml:space="preserve"> </v>
      </c>
      <c r="N44" s="42"/>
      <c r="O44" s="41" t="str">
        <f t="shared" si="25"/>
        <v xml:space="preserve"> </v>
      </c>
      <c r="P44" s="42"/>
      <c r="Q44" s="41" t="str">
        <f t="shared" si="26"/>
        <v xml:space="preserve"> </v>
      </c>
      <c r="R44" s="42"/>
      <c r="S44" s="41" t="str">
        <f t="shared" si="27"/>
        <v xml:space="preserve"> </v>
      </c>
      <c r="T44" s="42"/>
      <c r="U44" s="41" t="str">
        <f t="shared" si="28"/>
        <v xml:space="preserve"> </v>
      </c>
      <c r="V44" s="42"/>
      <c r="W44" s="41" t="str">
        <f t="shared" si="28"/>
        <v xml:space="preserve"> </v>
      </c>
      <c r="X44" s="41">
        <f t="shared" si="38"/>
        <v>0</v>
      </c>
      <c r="Y44" s="41">
        <f t="shared" si="39"/>
        <v>0</v>
      </c>
      <c r="Z44" s="41" t="str">
        <f t="shared" si="29"/>
        <v xml:space="preserve"> </v>
      </c>
      <c r="AA44" s="41" t="str">
        <f t="shared" si="40"/>
        <v xml:space="preserve"> </v>
      </c>
      <c r="AB44" s="41">
        <f t="shared" si="41"/>
        <v>0</v>
      </c>
      <c r="AC44" s="43">
        <f t="shared" si="32"/>
        <v>0</v>
      </c>
    </row>
    <row r="45" spans="2:29" hidden="1" x14ac:dyDescent="0.25">
      <c r="B45" s="33"/>
      <c r="C45" s="41">
        <f t="shared" si="37"/>
        <v>0</v>
      </c>
      <c r="D45" s="42"/>
      <c r="E45" s="41" t="str">
        <f t="shared" si="30"/>
        <v xml:space="preserve"> </v>
      </c>
      <c r="F45" s="42"/>
      <c r="G45" s="41" t="str">
        <f t="shared" si="30"/>
        <v xml:space="preserve"> </v>
      </c>
      <c r="H45" s="42"/>
      <c r="I45" s="41" t="str">
        <f t="shared" si="22"/>
        <v xml:space="preserve"> </v>
      </c>
      <c r="J45" s="42"/>
      <c r="K45" s="41" t="str">
        <f t="shared" si="23"/>
        <v xml:space="preserve"> </v>
      </c>
      <c r="L45" s="42"/>
      <c r="M45" s="41" t="str">
        <f t="shared" si="24"/>
        <v xml:space="preserve"> </v>
      </c>
      <c r="N45" s="42"/>
      <c r="O45" s="41" t="str">
        <f t="shared" si="25"/>
        <v xml:space="preserve"> </v>
      </c>
      <c r="P45" s="42"/>
      <c r="Q45" s="41" t="str">
        <f t="shared" si="26"/>
        <v xml:space="preserve"> </v>
      </c>
      <c r="R45" s="42"/>
      <c r="S45" s="41" t="str">
        <f t="shared" si="27"/>
        <v xml:space="preserve"> </v>
      </c>
      <c r="T45" s="42"/>
      <c r="U45" s="41" t="str">
        <f t="shared" si="28"/>
        <v xml:space="preserve"> </v>
      </c>
      <c r="V45" s="42"/>
      <c r="W45" s="41" t="str">
        <f t="shared" si="28"/>
        <v xml:space="preserve"> </v>
      </c>
      <c r="X45" s="41">
        <f t="shared" si="38"/>
        <v>0</v>
      </c>
      <c r="Y45" s="41">
        <f t="shared" si="39"/>
        <v>0</v>
      </c>
      <c r="Z45" s="41" t="str">
        <f t="shared" si="29"/>
        <v xml:space="preserve"> </v>
      </c>
      <c r="AA45" s="41" t="str">
        <f t="shared" si="40"/>
        <v xml:space="preserve"> </v>
      </c>
      <c r="AB45" s="41">
        <f t="shared" si="41"/>
        <v>0</v>
      </c>
      <c r="AC45" s="43">
        <f t="shared" si="32"/>
        <v>0</v>
      </c>
    </row>
    <row r="46" spans="2:29" hidden="1" x14ac:dyDescent="0.25">
      <c r="B46" s="33"/>
      <c r="C46" s="41">
        <f t="shared" si="37"/>
        <v>0</v>
      </c>
      <c r="D46" s="42"/>
      <c r="E46" s="41" t="str">
        <f t="shared" si="30"/>
        <v xml:space="preserve"> </v>
      </c>
      <c r="F46" s="42"/>
      <c r="G46" s="41" t="str">
        <f t="shared" si="30"/>
        <v xml:space="preserve"> </v>
      </c>
      <c r="H46" s="42"/>
      <c r="I46" s="41" t="str">
        <f t="shared" si="22"/>
        <v xml:space="preserve"> </v>
      </c>
      <c r="J46" s="42"/>
      <c r="K46" s="41" t="str">
        <f t="shared" si="23"/>
        <v xml:space="preserve"> </v>
      </c>
      <c r="L46" s="42"/>
      <c r="M46" s="41" t="str">
        <f t="shared" si="24"/>
        <v xml:space="preserve"> </v>
      </c>
      <c r="N46" s="42"/>
      <c r="O46" s="41" t="str">
        <f t="shared" si="25"/>
        <v xml:space="preserve"> </v>
      </c>
      <c r="P46" s="42"/>
      <c r="Q46" s="41" t="str">
        <f t="shared" si="26"/>
        <v xml:space="preserve"> </v>
      </c>
      <c r="R46" s="42"/>
      <c r="S46" s="41" t="str">
        <f t="shared" si="27"/>
        <v xml:space="preserve"> </v>
      </c>
      <c r="T46" s="42"/>
      <c r="U46" s="41" t="str">
        <f t="shared" si="28"/>
        <v xml:space="preserve"> </v>
      </c>
      <c r="V46" s="42"/>
      <c r="W46" s="41" t="str">
        <f t="shared" si="28"/>
        <v xml:space="preserve"> </v>
      </c>
      <c r="X46" s="41">
        <f t="shared" si="38"/>
        <v>0</v>
      </c>
      <c r="Y46" s="41">
        <f t="shared" si="39"/>
        <v>0</v>
      </c>
      <c r="Z46" s="41" t="str">
        <f t="shared" si="29"/>
        <v xml:space="preserve"> </v>
      </c>
      <c r="AA46" s="41" t="str">
        <f t="shared" si="40"/>
        <v xml:space="preserve"> </v>
      </c>
      <c r="AB46" s="41">
        <f t="shared" si="41"/>
        <v>0</v>
      </c>
      <c r="AC46" s="43">
        <f t="shared" si="32"/>
        <v>0</v>
      </c>
    </row>
    <row r="47" spans="2:29" hidden="1" x14ac:dyDescent="0.25">
      <c r="B47" s="33"/>
      <c r="C47" s="41">
        <f t="shared" si="37"/>
        <v>0</v>
      </c>
      <c r="D47" s="42"/>
      <c r="E47" s="41" t="str">
        <f t="shared" si="30"/>
        <v xml:space="preserve"> </v>
      </c>
      <c r="F47" s="42"/>
      <c r="G47" s="41" t="str">
        <f t="shared" si="30"/>
        <v xml:space="preserve"> </v>
      </c>
      <c r="H47" s="42"/>
      <c r="I47" s="41" t="str">
        <f t="shared" si="22"/>
        <v xml:space="preserve"> </v>
      </c>
      <c r="J47" s="42"/>
      <c r="K47" s="41" t="str">
        <f t="shared" si="23"/>
        <v xml:space="preserve"> </v>
      </c>
      <c r="L47" s="42"/>
      <c r="M47" s="41" t="str">
        <f t="shared" si="24"/>
        <v xml:space="preserve"> </v>
      </c>
      <c r="N47" s="42"/>
      <c r="O47" s="41" t="str">
        <f t="shared" si="25"/>
        <v xml:space="preserve"> </v>
      </c>
      <c r="P47" s="42"/>
      <c r="Q47" s="41" t="str">
        <f t="shared" si="26"/>
        <v xml:space="preserve"> </v>
      </c>
      <c r="R47" s="42"/>
      <c r="S47" s="41" t="str">
        <f t="shared" si="27"/>
        <v xml:space="preserve"> </v>
      </c>
      <c r="T47" s="42"/>
      <c r="U47" s="41" t="str">
        <f t="shared" si="28"/>
        <v xml:space="preserve"> </v>
      </c>
      <c r="V47" s="42"/>
      <c r="W47" s="41" t="str">
        <f t="shared" si="28"/>
        <v xml:space="preserve"> </v>
      </c>
      <c r="X47" s="41">
        <f t="shared" si="38"/>
        <v>0</v>
      </c>
      <c r="Y47" s="41">
        <f t="shared" si="39"/>
        <v>0</v>
      </c>
      <c r="Z47" s="41" t="str">
        <f t="shared" si="29"/>
        <v xml:space="preserve"> </v>
      </c>
      <c r="AA47" s="41" t="str">
        <f t="shared" si="40"/>
        <v xml:space="preserve"> </v>
      </c>
      <c r="AB47" s="41">
        <f t="shared" si="41"/>
        <v>0</v>
      </c>
      <c r="AC47" s="43">
        <f t="shared" si="32"/>
        <v>0</v>
      </c>
    </row>
    <row r="48" spans="2:29" hidden="1" x14ac:dyDescent="0.25">
      <c r="B48" s="33"/>
      <c r="C48" s="41">
        <f>C26</f>
        <v>0</v>
      </c>
      <c r="D48" s="42"/>
      <c r="E48" s="41" t="str">
        <f t="shared" si="30"/>
        <v xml:space="preserve"> </v>
      </c>
      <c r="F48" s="42"/>
      <c r="G48" s="41" t="str">
        <f t="shared" si="30"/>
        <v xml:space="preserve"> </v>
      </c>
      <c r="H48" s="42"/>
      <c r="I48" s="41" t="str">
        <f t="shared" si="22"/>
        <v xml:space="preserve"> </v>
      </c>
      <c r="J48" s="42"/>
      <c r="K48" s="41" t="str">
        <f t="shared" si="23"/>
        <v xml:space="preserve"> </v>
      </c>
      <c r="L48" s="42"/>
      <c r="M48" s="41" t="str">
        <f t="shared" si="24"/>
        <v xml:space="preserve"> </v>
      </c>
      <c r="N48" s="42"/>
      <c r="O48" s="41" t="str">
        <f t="shared" si="25"/>
        <v xml:space="preserve"> </v>
      </c>
      <c r="P48" s="42"/>
      <c r="Q48" s="41" t="str">
        <f t="shared" si="26"/>
        <v xml:space="preserve"> </v>
      </c>
      <c r="R48" s="42"/>
      <c r="S48" s="41" t="str">
        <f t="shared" si="27"/>
        <v xml:space="preserve"> </v>
      </c>
      <c r="T48" s="42"/>
      <c r="U48" s="41" t="str">
        <f t="shared" si="28"/>
        <v xml:space="preserve"> </v>
      </c>
      <c r="V48" s="42"/>
      <c r="W48" s="41" t="str">
        <f t="shared" si="28"/>
        <v xml:space="preserve"> </v>
      </c>
      <c r="X48" s="41">
        <f t="shared" si="38"/>
        <v>0</v>
      </c>
      <c r="Y48" s="41">
        <f t="shared" si="39"/>
        <v>0</v>
      </c>
      <c r="Z48" s="41" t="str">
        <f t="shared" si="29"/>
        <v xml:space="preserve"> </v>
      </c>
      <c r="AA48" s="41" t="str">
        <f t="shared" si="40"/>
        <v xml:space="preserve"> </v>
      </c>
      <c r="AB48" s="41">
        <f t="shared" si="41"/>
        <v>0</v>
      </c>
      <c r="AC48" s="43">
        <f t="shared" si="32"/>
        <v>0</v>
      </c>
    </row>
    <row r="49" spans="2:29" hidden="1" x14ac:dyDescent="0.25">
      <c r="B49" s="33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34"/>
    </row>
    <row r="50" spans="2:29" ht="28.5" customHeight="1" thickBot="1" x14ac:dyDescent="0.3">
      <c r="B50" s="33"/>
      <c r="C50" s="129" t="s">
        <v>19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34"/>
    </row>
    <row r="51" spans="2:29" x14ac:dyDescent="0.25">
      <c r="B51" s="33"/>
      <c r="C51" s="131" t="s">
        <v>5</v>
      </c>
      <c r="D51" s="134" t="s">
        <v>45</v>
      </c>
      <c r="E51" s="135"/>
      <c r="F51" s="134" t="s">
        <v>57</v>
      </c>
      <c r="G51" s="135"/>
      <c r="H51" s="134" t="s">
        <v>61</v>
      </c>
      <c r="I51" s="135"/>
      <c r="J51" s="134" t="s">
        <v>62</v>
      </c>
      <c r="K51" s="135"/>
      <c r="L51" s="134" t="s">
        <v>64</v>
      </c>
      <c r="M51" s="135"/>
      <c r="N51" s="134" t="s">
        <v>64</v>
      </c>
      <c r="O51" s="135"/>
      <c r="P51" s="134" t="s">
        <v>80</v>
      </c>
      <c r="Q51" s="135"/>
      <c r="R51" s="134" t="s">
        <v>61</v>
      </c>
      <c r="S51" s="135"/>
      <c r="T51" s="134" t="s">
        <v>88</v>
      </c>
      <c r="U51" s="135"/>
      <c r="V51" s="134"/>
      <c r="W51" s="135"/>
      <c r="X51" s="126" t="s">
        <v>2</v>
      </c>
      <c r="Y51" s="126" t="s">
        <v>3</v>
      </c>
      <c r="Z51" s="121" t="s">
        <v>9</v>
      </c>
      <c r="AA51" s="121" t="s">
        <v>10</v>
      </c>
      <c r="AB51" s="126" t="s">
        <v>4</v>
      </c>
      <c r="AC51" s="34"/>
    </row>
    <row r="52" spans="2:29" x14ac:dyDescent="0.25">
      <c r="B52" s="33"/>
      <c r="C52" s="132"/>
      <c r="D52" s="124">
        <v>43351</v>
      </c>
      <c r="E52" s="125"/>
      <c r="F52" s="124">
        <v>43386</v>
      </c>
      <c r="G52" s="125"/>
      <c r="H52" s="124">
        <v>43414</v>
      </c>
      <c r="I52" s="125"/>
      <c r="J52" s="124">
        <v>43442</v>
      </c>
      <c r="K52" s="125"/>
      <c r="L52" s="124">
        <v>43478</v>
      </c>
      <c r="M52" s="125"/>
      <c r="N52" s="124">
        <v>43505</v>
      </c>
      <c r="O52" s="125"/>
      <c r="P52" s="124">
        <v>43533</v>
      </c>
      <c r="Q52" s="125"/>
      <c r="R52" s="124">
        <v>43547</v>
      </c>
      <c r="S52" s="125"/>
      <c r="T52" s="124">
        <v>43568</v>
      </c>
      <c r="U52" s="125"/>
      <c r="V52" s="124"/>
      <c r="W52" s="125"/>
      <c r="X52" s="127"/>
      <c r="Y52" s="127"/>
      <c r="Z52" s="122"/>
      <c r="AA52" s="122"/>
      <c r="AB52" s="127"/>
      <c r="AC52" s="34"/>
    </row>
    <row r="53" spans="2:29" ht="16.5" customHeight="1" thickBot="1" x14ac:dyDescent="0.3">
      <c r="B53" s="33"/>
      <c r="C53" s="133"/>
      <c r="D53" s="58" t="s">
        <v>0</v>
      </c>
      <c r="E53" s="4" t="s">
        <v>1</v>
      </c>
      <c r="F53" s="58" t="s">
        <v>0</v>
      </c>
      <c r="G53" s="4" t="s">
        <v>1</v>
      </c>
      <c r="H53" s="58" t="s">
        <v>0</v>
      </c>
      <c r="I53" s="4" t="s">
        <v>1</v>
      </c>
      <c r="J53" s="58" t="s">
        <v>0</v>
      </c>
      <c r="K53" s="4" t="s">
        <v>1</v>
      </c>
      <c r="L53" s="58" t="s">
        <v>0</v>
      </c>
      <c r="M53" s="4" t="s">
        <v>1</v>
      </c>
      <c r="N53" s="58" t="s">
        <v>0</v>
      </c>
      <c r="O53" s="4" t="s">
        <v>1</v>
      </c>
      <c r="P53" s="58" t="s">
        <v>0</v>
      </c>
      <c r="Q53" s="4" t="s">
        <v>1</v>
      </c>
      <c r="R53" s="58" t="s">
        <v>0</v>
      </c>
      <c r="S53" s="4" t="s">
        <v>1</v>
      </c>
      <c r="T53" s="58" t="s">
        <v>0</v>
      </c>
      <c r="U53" s="4" t="s">
        <v>1</v>
      </c>
      <c r="V53" s="58" t="s">
        <v>0</v>
      </c>
      <c r="W53" s="4" t="s">
        <v>1</v>
      </c>
      <c r="X53" s="128"/>
      <c r="Y53" s="128"/>
      <c r="Z53" s="123"/>
      <c r="AA53" s="123"/>
      <c r="AB53" s="128"/>
      <c r="AC53" s="34"/>
    </row>
    <row r="54" spans="2:29" ht="18.75" customHeight="1" x14ac:dyDescent="0.25">
      <c r="B54" s="136" t="s">
        <v>27</v>
      </c>
      <c r="C54" s="5" t="s">
        <v>41</v>
      </c>
      <c r="D54" s="73">
        <v>3</v>
      </c>
      <c r="E54" s="69">
        <f t="shared" ref="E54:E65" si="42">IF(D54= ""," ",IF(D54=0,0,IF(D54&gt;20,5,-5*D54+105)))</f>
        <v>90</v>
      </c>
      <c r="F54" s="73">
        <v>2</v>
      </c>
      <c r="G54" s="69">
        <f t="shared" ref="G54:G65" si="43">IF(F54= ""," ",IF(F54=0,0,IF(F54&gt;20,5,-5*F54+105)))</f>
        <v>95</v>
      </c>
      <c r="H54" s="73">
        <v>6</v>
      </c>
      <c r="I54" s="69">
        <f t="shared" ref="I54:I65" si="44">IF(H54= ""," ",IF(H54=0,0,IF(H54&gt;20,5,-5*H54+105)))</f>
        <v>75</v>
      </c>
      <c r="J54" s="73">
        <v>2</v>
      </c>
      <c r="K54" s="69">
        <f t="shared" ref="K54:K65" si="45">IF(J54= ""," ",IF(J54=0,0,IF(J54&gt;20,5,-5*J54+105)))</f>
        <v>95</v>
      </c>
      <c r="L54" s="73">
        <v>4</v>
      </c>
      <c r="M54" s="69">
        <f t="shared" ref="M54:M65" si="46">IF(L54= ""," ",IF(L54=0,0,IF(L54&gt;20,5,-5*L54+105)))</f>
        <v>85</v>
      </c>
      <c r="N54" s="73">
        <v>2</v>
      </c>
      <c r="O54" s="69">
        <f t="shared" ref="O54:O65" si="47">IF(N54= ""," ",IF(N54=0,0,IF(N54&gt;20,5,-5*N54+105)))</f>
        <v>95</v>
      </c>
      <c r="P54" s="73">
        <v>4</v>
      </c>
      <c r="Q54" s="69">
        <f t="shared" ref="Q54:Q65" si="48">IF(P54= ""," ",IF(P54=0,0,IF(P54&gt;20,5,-5*P54+105)))</f>
        <v>85</v>
      </c>
      <c r="R54" s="73">
        <v>5</v>
      </c>
      <c r="S54" s="69">
        <f t="shared" ref="S54:S65" si="49">IF(R54= ""," ",IF(R54=0,0,IF(R54&gt;20,5,-5*R54+105)))</f>
        <v>80</v>
      </c>
      <c r="T54" s="73">
        <v>1</v>
      </c>
      <c r="U54" s="69">
        <f t="shared" ref="U54:U65" si="50">IF(T54= ""," ",IF(T54=0,0,IF(T54&gt;20,5,-5*T54+105)))</f>
        <v>100</v>
      </c>
      <c r="V54" s="73"/>
      <c r="W54" s="69" t="str">
        <f t="shared" ref="W54:W65" si="51">IF(V54= ""," ",IF(V54=0,0,IF(V54&gt;20,5,-5*V54+105)))</f>
        <v xml:space="preserve"> </v>
      </c>
      <c r="X54" s="9">
        <f t="shared" ref="X54:AB65" si="52">X78</f>
        <v>45</v>
      </c>
      <c r="Y54" s="9">
        <f t="shared" si="52"/>
        <v>845</v>
      </c>
      <c r="Z54" s="9">
        <f t="shared" si="52"/>
        <v>605</v>
      </c>
      <c r="AA54" s="9">
        <f t="shared" si="52"/>
        <v>3</v>
      </c>
      <c r="AB54" s="9">
        <f t="shared" si="52"/>
        <v>1</v>
      </c>
      <c r="AC54" s="34"/>
    </row>
    <row r="55" spans="2:29" ht="18.75" customHeight="1" x14ac:dyDescent="0.25">
      <c r="B55" s="136"/>
      <c r="C55" s="6" t="s">
        <v>59</v>
      </c>
      <c r="D55" s="113">
        <v>0</v>
      </c>
      <c r="E55" s="115">
        <f t="shared" si="42"/>
        <v>0</v>
      </c>
      <c r="F55" s="74">
        <v>8</v>
      </c>
      <c r="G55" s="70">
        <f t="shared" si="43"/>
        <v>65</v>
      </c>
      <c r="H55" s="74">
        <v>1</v>
      </c>
      <c r="I55" s="70">
        <f t="shared" si="44"/>
        <v>100</v>
      </c>
      <c r="J55" s="74">
        <v>1</v>
      </c>
      <c r="K55" s="70">
        <f t="shared" si="45"/>
        <v>100</v>
      </c>
      <c r="L55" s="74">
        <v>3</v>
      </c>
      <c r="M55" s="70">
        <f t="shared" si="46"/>
        <v>90</v>
      </c>
      <c r="N55" s="74">
        <v>6</v>
      </c>
      <c r="O55" s="70">
        <f t="shared" si="47"/>
        <v>75</v>
      </c>
      <c r="P55" s="74">
        <v>2</v>
      </c>
      <c r="Q55" s="70">
        <f t="shared" si="48"/>
        <v>95</v>
      </c>
      <c r="R55" s="74">
        <v>3</v>
      </c>
      <c r="S55" s="70">
        <f t="shared" si="49"/>
        <v>90</v>
      </c>
      <c r="T55" s="74">
        <v>2</v>
      </c>
      <c r="U55" s="70">
        <f t="shared" si="50"/>
        <v>95</v>
      </c>
      <c r="V55" s="74"/>
      <c r="W55" s="70" t="str">
        <f t="shared" si="51"/>
        <v xml:space="preserve"> </v>
      </c>
      <c r="X55" s="10">
        <f t="shared" si="52"/>
        <v>40</v>
      </c>
      <c r="Y55" s="10">
        <f t="shared" si="52"/>
        <v>750</v>
      </c>
      <c r="Z55" s="10">
        <f t="shared" si="52"/>
        <v>610</v>
      </c>
      <c r="AA55" s="10">
        <f t="shared" si="52"/>
        <v>2</v>
      </c>
      <c r="AB55" s="10">
        <f t="shared" si="52"/>
        <v>2</v>
      </c>
      <c r="AC55" s="34"/>
    </row>
    <row r="56" spans="2:29" ht="18.75" customHeight="1" x14ac:dyDescent="0.25">
      <c r="B56" s="136"/>
      <c r="C56" s="6" t="s">
        <v>39</v>
      </c>
      <c r="D56" s="74">
        <v>2</v>
      </c>
      <c r="E56" s="70">
        <f t="shared" si="42"/>
        <v>95</v>
      </c>
      <c r="F56" s="74">
        <v>6</v>
      </c>
      <c r="G56" s="70">
        <f t="shared" si="43"/>
        <v>75</v>
      </c>
      <c r="H56" s="74">
        <v>3</v>
      </c>
      <c r="I56" s="70">
        <f t="shared" si="44"/>
        <v>90</v>
      </c>
      <c r="J56" s="74">
        <v>4</v>
      </c>
      <c r="K56" s="70">
        <f t="shared" si="45"/>
        <v>85</v>
      </c>
      <c r="L56" s="74">
        <v>2</v>
      </c>
      <c r="M56" s="70">
        <f t="shared" si="46"/>
        <v>95</v>
      </c>
      <c r="N56" s="74">
        <v>3</v>
      </c>
      <c r="O56" s="70">
        <f t="shared" si="47"/>
        <v>90</v>
      </c>
      <c r="P56" s="74">
        <v>5</v>
      </c>
      <c r="Q56" s="70">
        <f t="shared" si="48"/>
        <v>80</v>
      </c>
      <c r="R56" s="113">
        <v>0</v>
      </c>
      <c r="S56" s="115">
        <f t="shared" si="49"/>
        <v>0</v>
      </c>
      <c r="T56" s="74">
        <v>5</v>
      </c>
      <c r="U56" s="70">
        <f t="shared" si="50"/>
        <v>80</v>
      </c>
      <c r="V56" s="74"/>
      <c r="W56" s="70" t="str">
        <f t="shared" si="51"/>
        <v xml:space="preserve"> </v>
      </c>
      <c r="X56" s="10">
        <f t="shared" si="52"/>
        <v>40</v>
      </c>
      <c r="Y56" s="10">
        <f t="shared" si="52"/>
        <v>730</v>
      </c>
      <c r="Z56" s="10">
        <f t="shared" si="52"/>
        <v>575</v>
      </c>
      <c r="AA56" s="10">
        <f t="shared" si="52"/>
        <v>4</v>
      </c>
      <c r="AB56" s="10">
        <f t="shared" si="52"/>
        <v>0</v>
      </c>
      <c r="AC56" s="34"/>
    </row>
    <row r="57" spans="2:29" ht="18.75" customHeight="1" x14ac:dyDescent="0.25">
      <c r="B57" s="136"/>
      <c r="C57" s="7" t="s">
        <v>40</v>
      </c>
      <c r="D57" s="75">
        <v>1</v>
      </c>
      <c r="E57" s="70">
        <f t="shared" si="42"/>
        <v>100</v>
      </c>
      <c r="F57" s="75">
        <v>1</v>
      </c>
      <c r="G57" s="71">
        <f t="shared" si="43"/>
        <v>100</v>
      </c>
      <c r="H57" s="75">
        <v>4</v>
      </c>
      <c r="I57" s="71">
        <f t="shared" si="44"/>
        <v>85</v>
      </c>
      <c r="J57" s="75">
        <v>3</v>
      </c>
      <c r="K57" s="71">
        <f t="shared" si="45"/>
        <v>90</v>
      </c>
      <c r="L57" s="75">
        <v>1</v>
      </c>
      <c r="M57" s="71">
        <f t="shared" si="46"/>
        <v>100</v>
      </c>
      <c r="N57" s="75">
        <v>1</v>
      </c>
      <c r="O57" s="71">
        <f t="shared" si="47"/>
        <v>100</v>
      </c>
      <c r="P57" s="114">
        <v>0</v>
      </c>
      <c r="Q57" s="116">
        <f t="shared" si="48"/>
        <v>0</v>
      </c>
      <c r="R57" s="75">
        <v>1</v>
      </c>
      <c r="S57" s="76">
        <f t="shared" si="49"/>
        <v>100</v>
      </c>
      <c r="T57" s="114">
        <v>0</v>
      </c>
      <c r="U57" s="119">
        <f t="shared" si="50"/>
        <v>0</v>
      </c>
      <c r="V57" s="75"/>
      <c r="W57" s="76" t="str">
        <f t="shared" si="51"/>
        <v xml:space="preserve"> </v>
      </c>
      <c r="X57" s="10">
        <f t="shared" si="52"/>
        <v>35</v>
      </c>
      <c r="Y57" s="10">
        <f t="shared" si="52"/>
        <v>710</v>
      </c>
      <c r="Z57" s="10">
        <f t="shared" si="52"/>
        <v>625</v>
      </c>
      <c r="AA57" s="10">
        <f t="shared" si="52"/>
        <v>1</v>
      </c>
      <c r="AB57" s="10">
        <f t="shared" si="52"/>
        <v>5</v>
      </c>
      <c r="AC57" s="34"/>
    </row>
    <row r="58" spans="2:29" ht="18.75" customHeight="1" x14ac:dyDescent="0.25">
      <c r="B58" s="136"/>
      <c r="C58" s="6" t="s">
        <v>42</v>
      </c>
      <c r="D58" s="74">
        <v>4</v>
      </c>
      <c r="E58" s="70">
        <f t="shared" si="42"/>
        <v>85</v>
      </c>
      <c r="F58" s="74">
        <v>4</v>
      </c>
      <c r="G58" s="71">
        <f t="shared" si="43"/>
        <v>85</v>
      </c>
      <c r="H58" s="113">
        <v>0</v>
      </c>
      <c r="I58" s="116">
        <f t="shared" si="44"/>
        <v>0</v>
      </c>
      <c r="J58" s="113">
        <v>0</v>
      </c>
      <c r="K58" s="115">
        <f t="shared" si="45"/>
        <v>0</v>
      </c>
      <c r="L58" s="74">
        <v>5</v>
      </c>
      <c r="M58" s="70">
        <f t="shared" si="46"/>
        <v>80</v>
      </c>
      <c r="N58" s="74">
        <v>5</v>
      </c>
      <c r="O58" s="70">
        <f t="shared" si="47"/>
        <v>80</v>
      </c>
      <c r="P58" s="74">
        <v>3</v>
      </c>
      <c r="Q58" s="70">
        <f t="shared" si="48"/>
        <v>90</v>
      </c>
      <c r="R58" s="74">
        <v>6</v>
      </c>
      <c r="S58" s="70">
        <f t="shared" si="49"/>
        <v>75</v>
      </c>
      <c r="T58" s="74">
        <v>4</v>
      </c>
      <c r="U58" s="70">
        <f t="shared" si="50"/>
        <v>85</v>
      </c>
      <c r="V58" s="74"/>
      <c r="W58" s="70" t="str">
        <f t="shared" si="51"/>
        <v xml:space="preserve"> </v>
      </c>
      <c r="X58" s="10">
        <f t="shared" si="52"/>
        <v>35</v>
      </c>
      <c r="Y58" s="10">
        <f t="shared" si="52"/>
        <v>615</v>
      </c>
      <c r="Z58" s="10">
        <f t="shared" si="52"/>
        <v>540</v>
      </c>
      <c r="AA58" s="10">
        <f t="shared" si="52"/>
        <v>5</v>
      </c>
      <c r="AB58" s="10">
        <f t="shared" si="52"/>
        <v>0</v>
      </c>
      <c r="AC58" s="34"/>
    </row>
    <row r="59" spans="2:29" ht="18.75" customHeight="1" x14ac:dyDescent="0.25">
      <c r="B59" s="136"/>
      <c r="C59" s="7" t="s">
        <v>35</v>
      </c>
      <c r="D59" s="75">
        <v>5</v>
      </c>
      <c r="E59" s="70">
        <f t="shared" si="42"/>
        <v>80</v>
      </c>
      <c r="F59" s="75">
        <v>9</v>
      </c>
      <c r="G59" s="71">
        <f t="shared" si="43"/>
        <v>60</v>
      </c>
      <c r="H59" s="75">
        <v>7</v>
      </c>
      <c r="I59" s="71">
        <f t="shared" si="44"/>
        <v>70</v>
      </c>
      <c r="J59" s="75">
        <v>5</v>
      </c>
      <c r="K59" s="71">
        <f t="shared" si="45"/>
        <v>80</v>
      </c>
      <c r="L59" s="114">
        <v>0</v>
      </c>
      <c r="M59" s="116">
        <f t="shared" si="46"/>
        <v>0</v>
      </c>
      <c r="N59" s="114">
        <v>0</v>
      </c>
      <c r="O59" s="116">
        <f t="shared" si="47"/>
        <v>0</v>
      </c>
      <c r="P59" s="75">
        <v>7</v>
      </c>
      <c r="Q59" s="71">
        <f t="shared" si="48"/>
        <v>70</v>
      </c>
      <c r="R59" s="75">
        <v>4</v>
      </c>
      <c r="S59" s="71">
        <f t="shared" si="49"/>
        <v>85</v>
      </c>
      <c r="T59" s="114">
        <v>0</v>
      </c>
      <c r="U59" s="116">
        <f t="shared" si="50"/>
        <v>0</v>
      </c>
      <c r="V59" s="75"/>
      <c r="W59" s="71" t="str">
        <f t="shared" si="51"/>
        <v xml:space="preserve"> </v>
      </c>
      <c r="X59" s="10">
        <f t="shared" si="52"/>
        <v>30</v>
      </c>
      <c r="Y59" s="10">
        <f t="shared" si="52"/>
        <v>475</v>
      </c>
      <c r="Z59" s="10">
        <f t="shared" si="52"/>
        <v>475</v>
      </c>
      <c r="AA59" s="10">
        <f t="shared" si="52"/>
        <v>6</v>
      </c>
      <c r="AB59" s="10">
        <f t="shared" si="52"/>
        <v>0</v>
      </c>
      <c r="AC59" s="34"/>
    </row>
    <row r="60" spans="2:29" ht="18.75" customHeight="1" x14ac:dyDescent="0.25">
      <c r="B60" s="136"/>
      <c r="C60" s="7" t="s">
        <v>55</v>
      </c>
      <c r="D60" s="114">
        <v>0</v>
      </c>
      <c r="E60" s="115">
        <f t="shared" si="42"/>
        <v>0</v>
      </c>
      <c r="F60" s="75">
        <v>7</v>
      </c>
      <c r="G60" s="71">
        <f t="shared" si="43"/>
        <v>70</v>
      </c>
      <c r="H60" s="75">
        <v>5</v>
      </c>
      <c r="I60" s="71">
        <f t="shared" si="44"/>
        <v>80</v>
      </c>
      <c r="J60" s="114">
        <v>0</v>
      </c>
      <c r="K60" s="116">
        <f t="shared" si="45"/>
        <v>0</v>
      </c>
      <c r="L60" s="114">
        <v>0</v>
      </c>
      <c r="M60" s="116">
        <f t="shared" si="46"/>
        <v>0</v>
      </c>
      <c r="N60" s="114">
        <v>0</v>
      </c>
      <c r="O60" s="116">
        <f t="shared" si="47"/>
        <v>0</v>
      </c>
      <c r="P60" s="75">
        <v>6</v>
      </c>
      <c r="Q60" s="71">
        <f t="shared" si="48"/>
        <v>75</v>
      </c>
      <c r="R60" s="114">
        <v>0</v>
      </c>
      <c r="S60" s="116">
        <f t="shared" si="49"/>
        <v>0</v>
      </c>
      <c r="T60" s="75">
        <v>3</v>
      </c>
      <c r="U60" s="71">
        <f t="shared" si="50"/>
        <v>90</v>
      </c>
      <c r="V60" s="75"/>
      <c r="W60" s="71" t="str">
        <f t="shared" si="51"/>
        <v xml:space="preserve"> </v>
      </c>
      <c r="X60" s="10">
        <f t="shared" si="52"/>
        <v>20</v>
      </c>
      <c r="Y60" s="10">
        <f t="shared" si="52"/>
        <v>335</v>
      </c>
      <c r="Z60" s="10">
        <f t="shared" si="52"/>
        <v>335</v>
      </c>
      <c r="AA60" s="10">
        <f t="shared" si="52"/>
        <v>7</v>
      </c>
      <c r="AB60" s="10">
        <f t="shared" si="52"/>
        <v>0</v>
      </c>
      <c r="AC60" s="34"/>
    </row>
    <row r="61" spans="2:29" ht="18.75" customHeight="1" x14ac:dyDescent="0.25">
      <c r="B61" s="136"/>
      <c r="C61" s="6" t="s">
        <v>79</v>
      </c>
      <c r="D61" s="113">
        <v>0</v>
      </c>
      <c r="E61" s="115">
        <f t="shared" si="42"/>
        <v>0</v>
      </c>
      <c r="F61" s="113">
        <v>0</v>
      </c>
      <c r="G61" s="116">
        <f t="shared" si="43"/>
        <v>0</v>
      </c>
      <c r="H61" s="113">
        <v>0</v>
      </c>
      <c r="I61" s="116">
        <f t="shared" si="44"/>
        <v>0</v>
      </c>
      <c r="J61" s="113">
        <v>0</v>
      </c>
      <c r="K61" s="115">
        <f t="shared" si="45"/>
        <v>0</v>
      </c>
      <c r="L61" s="113">
        <v>0</v>
      </c>
      <c r="M61" s="115">
        <f t="shared" si="46"/>
        <v>0</v>
      </c>
      <c r="N61" s="74">
        <v>4</v>
      </c>
      <c r="O61" s="70">
        <f t="shared" si="47"/>
        <v>85</v>
      </c>
      <c r="P61" s="74">
        <v>1</v>
      </c>
      <c r="Q61" s="70">
        <f t="shared" si="48"/>
        <v>100</v>
      </c>
      <c r="R61" s="74">
        <v>2</v>
      </c>
      <c r="S61" s="70">
        <f t="shared" si="49"/>
        <v>95</v>
      </c>
      <c r="T61" s="113">
        <v>0</v>
      </c>
      <c r="U61" s="115">
        <f t="shared" si="50"/>
        <v>0</v>
      </c>
      <c r="V61" s="74"/>
      <c r="W61" s="70" t="str">
        <f t="shared" si="51"/>
        <v xml:space="preserve"> </v>
      </c>
      <c r="X61" s="10">
        <f t="shared" si="52"/>
        <v>15</v>
      </c>
      <c r="Y61" s="10">
        <f t="shared" si="52"/>
        <v>295</v>
      </c>
      <c r="Z61" s="10">
        <f t="shared" si="52"/>
        <v>295</v>
      </c>
      <c r="AA61" s="10">
        <f t="shared" si="52"/>
        <v>8</v>
      </c>
      <c r="AB61" s="10">
        <f t="shared" si="52"/>
        <v>1</v>
      </c>
      <c r="AC61" s="34"/>
    </row>
    <row r="62" spans="2:29" ht="18.75" customHeight="1" x14ac:dyDescent="0.25">
      <c r="B62" s="136"/>
      <c r="C62" s="6" t="s">
        <v>44</v>
      </c>
      <c r="D62" s="74">
        <v>6</v>
      </c>
      <c r="E62" s="70">
        <f t="shared" si="42"/>
        <v>75</v>
      </c>
      <c r="F62" s="113">
        <v>0</v>
      </c>
      <c r="G62" s="116">
        <f t="shared" si="43"/>
        <v>0</v>
      </c>
      <c r="H62" s="74">
        <v>2</v>
      </c>
      <c r="I62" s="71">
        <f t="shared" si="44"/>
        <v>95</v>
      </c>
      <c r="J62" s="113">
        <v>0</v>
      </c>
      <c r="K62" s="115">
        <f t="shared" si="45"/>
        <v>0</v>
      </c>
      <c r="L62" s="74">
        <v>7</v>
      </c>
      <c r="M62" s="70">
        <f t="shared" si="46"/>
        <v>70</v>
      </c>
      <c r="N62" s="113">
        <v>0</v>
      </c>
      <c r="O62" s="115">
        <f t="shared" si="47"/>
        <v>0</v>
      </c>
      <c r="P62" s="113">
        <v>0</v>
      </c>
      <c r="Q62" s="115">
        <f t="shared" si="48"/>
        <v>0</v>
      </c>
      <c r="R62" s="113">
        <v>0</v>
      </c>
      <c r="S62" s="115">
        <f t="shared" si="49"/>
        <v>0</v>
      </c>
      <c r="T62" s="113">
        <v>0</v>
      </c>
      <c r="U62" s="115">
        <f t="shared" si="50"/>
        <v>0</v>
      </c>
      <c r="V62" s="74"/>
      <c r="W62" s="70" t="str">
        <f t="shared" si="51"/>
        <v xml:space="preserve"> </v>
      </c>
      <c r="X62" s="10">
        <f t="shared" si="52"/>
        <v>15</v>
      </c>
      <c r="Y62" s="10">
        <f t="shared" si="52"/>
        <v>255</v>
      </c>
      <c r="Z62" s="10">
        <f t="shared" si="52"/>
        <v>255</v>
      </c>
      <c r="AA62" s="10">
        <f t="shared" si="52"/>
        <v>9</v>
      </c>
      <c r="AB62" s="10">
        <f t="shared" si="52"/>
        <v>0</v>
      </c>
      <c r="AC62" s="34"/>
    </row>
    <row r="63" spans="2:29" ht="18.75" customHeight="1" x14ac:dyDescent="0.25">
      <c r="B63" s="136"/>
      <c r="C63" s="7" t="s">
        <v>43</v>
      </c>
      <c r="D63" s="75">
        <v>7</v>
      </c>
      <c r="E63" s="70">
        <f t="shared" si="42"/>
        <v>70</v>
      </c>
      <c r="F63" s="114">
        <v>0</v>
      </c>
      <c r="G63" s="116">
        <f t="shared" si="43"/>
        <v>0</v>
      </c>
      <c r="H63" s="114">
        <v>0</v>
      </c>
      <c r="I63" s="116">
        <f t="shared" si="44"/>
        <v>0</v>
      </c>
      <c r="J63" s="114">
        <v>0</v>
      </c>
      <c r="K63" s="115">
        <f t="shared" si="45"/>
        <v>0</v>
      </c>
      <c r="L63" s="75">
        <v>6</v>
      </c>
      <c r="M63" s="70">
        <f t="shared" si="46"/>
        <v>75</v>
      </c>
      <c r="N63" s="75">
        <v>7</v>
      </c>
      <c r="O63" s="71">
        <f t="shared" si="47"/>
        <v>70</v>
      </c>
      <c r="P63" s="114">
        <v>0</v>
      </c>
      <c r="Q63" s="116">
        <f t="shared" si="48"/>
        <v>0</v>
      </c>
      <c r="R63" s="114">
        <v>0</v>
      </c>
      <c r="S63" s="119">
        <f t="shared" si="49"/>
        <v>0</v>
      </c>
      <c r="T63" s="114">
        <v>0</v>
      </c>
      <c r="U63" s="119">
        <f t="shared" si="50"/>
        <v>0</v>
      </c>
      <c r="V63" s="75"/>
      <c r="W63" s="76" t="str">
        <f t="shared" si="51"/>
        <v xml:space="preserve"> </v>
      </c>
      <c r="X63" s="10">
        <f t="shared" si="52"/>
        <v>15</v>
      </c>
      <c r="Y63" s="10">
        <f t="shared" si="52"/>
        <v>230</v>
      </c>
      <c r="Z63" s="10">
        <f t="shared" si="52"/>
        <v>230</v>
      </c>
      <c r="AA63" s="10">
        <f t="shared" si="52"/>
        <v>10</v>
      </c>
      <c r="AB63" s="10">
        <f t="shared" si="52"/>
        <v>0</v>
      </c>
      <c r="AC63" s="34"/>
    </row>
    <row r="64" spans="2:29" ht="18.75" customHeight="1" x14ac:dyDescent="0.25">
      <c r="B64" s="136"/>
      <c r="C64" s="6" t="s">
        <v>53</v>
      </c>
      <c r="D64" s="113">
        <v>0</v>
      </c>
      <c r="E64" s="115">
        <f t="shared" si="42"/>
        <v>0</v>
      </c>
      <c r="F64" s="74">
        <v>3</v>
      </c>
      <c r="G64" s="71">
        <f t="shared" si="43"/>
        <v>90</v>
      </c>
      <c r="H64" s="113">
        <v>0</v>
      </c>
      <c r="I64" s="116">
        <f t="shared" si="44"/>
        <v>0</v>
      </c>
      <c r="J64" s="113">
        <v>0</v>
      </c>
      <c r="K64" s="115">
        <f t="shared" si="45"/>
        <v>0</v>
      </c>
      <c r="L64" s="113">
        <v>0</v>
      </c>
      <c r="M64" s="115">
        <f t="shared" si="46"/>
        <v>0</v>
      </c>
      <c r="N64" s="113">
        <v>0</v>
      </c>
      <c r="O64" s="115">
        <f t="shared" si="47"/>
        <v>0</v>
      </c>
      <c r="P64" s="113">
        <v>0</v>
      </c>
      <c r="Q64" s="115">
        <f t="shared" si="48"/>
        <v>0</v>
      </c>
      <c r="R64" s="113">
        <v>0</v>
      </c>
      <c r="S64" s="115">
        <f t="shared" si="49"/>
        <v>0</v>
      </c>
      <c r="T64" s="113">
        <v>0</v>
      </c>
      <c r="U64" s="115">
        <f t="shared" si="50"/>
        <v>0</v>
      </c>
      <c r="V64" s="74"/>
      <c r="W64" s="70" t="str">
        <f t="shared" si="51"/>
        <v xml:space="preserve"> </v>
      </c>
      <c r="X64" s="10">
        <f t="shared" si="52"/>
        <v>5</v>
      </c>
      <c r="Y64" s="10">
        <f t="shared" si="52"/>
        <v>95</v>
      </c>
      <c r="Z64" s="10">
        <f t="shared" si="52"/>
        <v>95</v>
      </c>
      <c r="AA64" s="10">
        <f t="shared" si="52"/>
        <v>11</v>
      </c>
      <c r="AB64" s="10">
        <f t="shared" si="52"/>
        <v>0</v>
      </c>
      <c r="AC64" s="34"/>
    </row>
    <row r="65" spans="2:29" ht="18.75" customHeight="1" x14ac:dyDescent="0.25">
      <c r="B65" s="136"/>
      <c r="C65" s="7" t="s">
        <v>54</v>
      </c>
      <c r="D65" s="114">
        <v>0</v>
      </c>
      <c r="E65" s="115">
        <f t="shared" si="42"/>
        <v>0</v>
      </c>
      <c r="F65" s="75">
        <v>5</v>
      </c>
      <c r="G65" s="71">
        <f t="shared" si="43"/>
        <v>80</v>
      </c>
      <c r="H65" s="114">
        <v>0</v>
      </c>
      <c r="I65" s="116">
        <f t="shared" si="44"/>
        <v>0</v>
      </c>
      <c r="J65" s="114">
        <v>0</v>
      </c>
      <c r="K65" s="115">
        <f t="shared" si="45"/>
        <v>0</v>
      </c>
      <c r="L65" s="114">
        <v>0</v>
      </c>
      <c r="M65" s="115">
        <f t="shared" si="46"/>
        <v>0</v>
      </c>
      <c r="N65" s="114">
        <v>0</v>
      </c>
      <c r="O65" s="116">
        <f t="shared" si="47"/>
        <v>0</v>
      </c>
      <c r="P65" s="114">
        <v>0</v>
      </c>
      <c r="Q65" s="116">
        <f t="shared" si="48"/>
        <v>0</v>
      </c>
      <c r="R65" s="114">
        <v>0</v>
      </c>
      <c r="S65" s="116">
        <f t="shared" si="49"/>
        <v>0</v>
      </c>
      <c r="T65" s="114">
        <v>0</v>
      </c>
      <c r="U65" s="116">
        <f t="shared" si="50"/>
        <v>0</v>
      </c>
      <c r="V65" s="75"/>
      <c r="W65" s="71" t="str">
        <f t="shared" si="51"/>
        <v xml:space="preserve"> </v>
      </c>
      <c r="X65" s="10">
        <f t="shared" si="52"/>
        <v>5</v>
      </c>
      <c r="Y65" s="10">
        <f t="shared" si="52"/>
        <v>85</v>
      </c>
      <c r="Z65" s="10">
        <f t="shared" si="52"/>
        <v>85</v>
      </c>
      <c r="AA65" s="10">
        <f t="shared" si="52"/>
        <v>12</v>
      </c>
      <c r="AB65" s="10">
        <f t="shared" si="52"/>
        <v>0</v>
      </c>
      <c r="AC65" s="34"/>
    </row>
    <row r="66" spans="2:29" ht="18.75" customHeight="1" x14ac:dyDescent="0.25">
      <c r="B66" s="136"/>
      <c r="C66" s="7"/>
      <c r="D66" s="75"/>
      <c r="E66" s="71" t="str">
        <f t="shared" ref="E66" si="53">IF(D66= ""," ",IF(D66=0,0,IF(D66&gt;20,5,-5*D66+105)))</f>
        <v xml:space="preserve"> </v>
      </c>
      <c r="F66" s="75"/>
      <c r="G66" s="71" t="str">
        <f t="shared" ref="G66" si="54">IF(F66= ""," ",IF(F66=0,0,IF(F66&gt;20,5,-5*F66+105)))</f>
        <v xml:space="preserve"> </v>
      </c>
      <c r="H66" s="75"/>
      <c r="I66" s="71" t="str">
        <f t="shared" ref="I66" si="55">IF(H66= ""," ",IF(H66=0,0,IF(H66&gt;20,5,-5*H66+105)))</f>
        <v xml:space="preserve"> </v>
      </c>
      <c r="J66" s="75"/>
      <c r="K66" s="70" t="str">
        <f t="shared" ref="K66" si="56">IF(J66= ""," ",IF(J66=0,0,IF(J66&gt;20,5,-5*J66+105)))</f>
        <v xml:space="preserve"> </v>
      </c>
      <c r="L66" s="75"/>
      <c r="M66" s="70" t="str">
        <f t="shared" ref="M66" si="57">IF(L66= ""," ",IF(L66=0,0,IF(L66&gt;20,5,-5*L66+105)))</f>
        <v xml:space="preserve"> </v>
      </c>
      <c r="N66" s="114">
        <v>0</v>
      </c>
      <c r="O66" s="116">
        <f t="shared" ref="O66" si="58">IF(N66= ""," ",IF(N66=0,0,IF(N66&gt;20,5,-5*N66+105)))</f>
        <v>0</v>
      </c>
      <c r="P66" s="75"/>
      <c r="Q66" s="71" t="str">
        <f t="shared" ref="Q66" si="59">IF(P66= ""," ",IF(P66=0,0,IF(P66&gt;20,5,-5*P66+105)))</f>
        <v xml:space="preserve"> </v>
      </c>
      <c r="R66" s="75"/>
      <c r="S66" s="71" t="str">
        <f t="shared" ref="S66" si="60">IF(R66= ""," ",IF(R66=0,0,IF(R66&gt;20,5,-5*R66+105)))</f>
        <v xml:space="preserve"> </v>
      </c>
      <c r="T66" s="75"/>
      <c r="U66" s="71" t="str">
        <f t="shared" ref="U66" si="61">IF(T66= ""," ",IF(T66=0,0,IF(T66&gt;20,5,-5*T66+105)))</f>
        <v xml:space="preserve"> </v>
      </c>
      <c r="V66" s="75"/>
      <c r="W66" s="71" t="str">
        <f t="shared" ref="W66" si="62">IF(V66= ""," ",IF(V66=0,0,IF(V66&gt;20,5,-5*V66+105)))</f>
        <v xml:space="preserve"> </v>
      </c>
      <c r="X66" s="10">
        <f t="shared" ref="X66:AB66" si="63">X90</f>
        <v>0</v>
      </c>
      <c r="Y66" s="10">
        <f t="shared" si="63"/>
        <v>0</v>
      </c>
      <c r="Z66" s="10" t="str">
        <f t="shared" si="63"/>
        <v xml:space="preserve"> </v>
      </c>
      <c r="AA66" s="10" t="str">
        <f t="shared" si="63"/>
        <v xml:space="preserve"> </v>
      </c>
      <c r="AB66" s="10">
        <f t="shared" si="63"/>
        <v>0</v>
      </c>
      <c r="AC66" s="34"/>
    </row>
    <row r="67" spans="2:29" ht="18.75" customHeight="1" x14ac:dyDescent="0.25">
      <c r="B67" s="136"/>
      <c r="C67" s="6"/>
      <c r="D67" s="74"/>
      <c r="E67" s="70" t="str">
        <f t="shared" ref="E67" si="64">IF(D67= ""," ",IF(D67=0,0,IF(D67&gt;20,5,-5*D67+105)))</f>
        <v xml:space="preserve"> </v>
      </c>
      <c r="F67" s="74"/>
      <c r="G67" s="70" t="str">
        <f t="shared" ref="G67" si="65">IF(F67= ""," ",IF(F67=0,0,IF(F67&gt;20,5,-5*F67+105)))</f>
        <v xml:space="preserve"> </v>
      </c>
      <c r="H67" s="74"/>
      <c r="I67" s="70" t="str">
        <f t="shared" ref="I67" si="66">IF(H67= ""," ",IF(H67=0,0,IF(H67&gt;20,5,-5*H67+105)))</f>
        <v xml:space="preserve"> </v>
      </c>
      <c r="J67" s="74"/>
      <c r="K67" s="70" t="str">
        <f t="shared" ref="K67" si="67">IF(J67= ""," ",IF(J67=0,0,IF(J67&gt;20,5,-5*J67+105)))</f>
        <v xml:space="preserve"> </v>
      </c>
      <c r="L67" s="74"/>
      <c r="M67" s="70" t="str">
        <f t="shared" ref="M67" si="68">IF(L67= ""," ",IF(L67=0,0,IF(L67&gt;20,5,-5*L67+105)))</f>
        <v xml:space="preserve"> </v>
      </c>
      <c r="N67" s="74"/>
      <c r="O67" s="70" t="str">
        <f t="shared" ref="O67:O73" si="69">IF(N67= ""," ",IF(N67=0,0,IF(N67&gt;20,5,-5*N67+105)))</f>
        <v xml:space="preserve"> </v>
      </c>
      <c r="P67" s="74"/>
      <c r="Q67" s="70" t="str">
        <f t="shared" ref="Q67:Q73" si="70">IF(P67= ""," ",IF(P67=0,0,IF(P67&gt;20,5,-5*P67+105)))</f>
        <v xml:space="preserve"> </v>
      </c>
      <c r="R67" s="74"/>
      <c r="S67" s="70" t="str">
        <f t="shared" ref="S67:S73" si="71">IF(R67= ""," ",IF(R67=0,0,IF(R67&gt;20,5,-5*R67+105)))</f>
        <v xml:space="preserve"> </v>
      </c>
      <c r="T67" s="74"/>
      <c r="U67" s="70" t="str">
        <f t="shared" ref="U67:U73" si="72">IF(T67= ""," ",IF(T67=0,0,IF(T67&gt;20,5,-5*T67+105)))</f>
        <v xml:space="preserve"> </v>
      </c>
      <c r="V67" s="74"/>
      <c r="W67" s="70" t="str">
        <f t="shared" ref="W67:W73" si="73">IF(V67= ""," ",IF(V67=0,0,IF(V67&gt;20,5,-5*V67+105)))</f>
        <v xml:space="preserve"> </v>
      </c>
      <c r="X67" s="10">
        <f t="shared" ref="X67:AB67" si="74">X91</f>
        <v>0</v>
      </c>
      <c r="Y67" s="10">
        <f t="shared" si="74"/>
        <v>0</v>
      </c>
      <c r="Z67" s="10" t="str">
        <f t="shared" si="74"/>
        <v xml:space="preserve"> </v>
      </c>
      <c r="AA67" s="10" t="str">
        <f t="shared" si="74"/>
        <v xml:space="preserve"> </v>
      </c>
      <c r="AB67" s="10">
        <f t="shared" si="74"/>
        <v>0</v>
      </c>
      <c r="AC67" s="34"/>
    </row>
    <row r="68" spans="2:29" ht="18.75" customHeight="1" x14ac:dyDescent="0.25">
      <c r="B68" s="136"/>
      <c r="C68" s="6"/>
      <c r="D68" s="74"/>
      <c r="E68" s="70" t="str">
        <f t="shared" ref="E68:E73" si="75">IF(D68= ""," ",IF(D68=0,0,IF(D68&gt;20,5,-5*D68+105)))</f>
        <v xml:space="preserve"> </v>
      </c>
      <c r="F68" s="74"/>
      <c r="G68" s="70" t="str">
        <f t="shared" ref="G68:G73" si="76">IF(F68= ""," ",IF(F68=0,0,IF(F68&gt;20,5,-5*F68+105)))</f>
        <v xml:space="preserve"> </v>
      </c>
      <c r="H68" s="74"/>
      <c r="I68" s="70" t="str">
        <f t="shared" ref="I68:I73" si="77">IF(H68= ""," ",IF(H68=0,0,IF(H68&gt;20,5,-5*H68+105)))</f>
        <v xml:space="preserve"> </v>
      </c>
      <c r="J68" s="74"/>
      <c r="K68" s="70" t="str">
        <f t="shared" ref="K68:K73" si="78">IF(J68= ""," ",IF(J68=0,0,IF(J68&gt;20,5,-5*J68+105)))</f>
        <v xml:space="preserve"> </v>
      </c>
      <c r="L68" s="74"/>
      <c r="M68" s="70" t="str">
        <f t="shared" ref="M68:M73" si="79">IF(L68= ""," ",IF(L68=0,0,IF(L68&gt;20,5,-5*L68+105)))</f>
        <v xml:space="preserve"> </v>
      </c>
      <c r="N68" s="74"/>
      <c r="O68" s="70" t="str">
        <f t="shared" si="69"/>
        <v xml:space="preserve"> </v>
      </c>
      <c r="P68" s="74"/>
      <c r="Q68" s="70" t="str">
        <f t="shared" si="70"/>
        <v xml:space="preserve"> </v>
      </c>
      <c r="R68" s="74"/>
      <c r="S68" s="70" t="str">
        <f t="shared" si="71"/>
        <v xml:space="preserve"> </v>
      </c>
      <c r="T68" s="74"/>
      <c r="U68" s="70" t="str">
        <f t="shared" si="72"/>
        <v xml:space="preserve"> </v>
      </c>
      <c r="V68" s="74"/>
      <c r="W68" s="70" t="str">
        <f t="shared" si="73"/>
        <v xml:space="preserve"> </v>
      </c>
      <c r="X68" s="10">
        <f t="shared" ref="X68:AB73" si="80">X92</f>
        <v>0</v>
      </c>
      <c r="Y68" s="10">
        <f t="shared" si="80"/>
        <v>0</v>
      </c>
      <c r="Z68" s="10" t="str">
        <f t="shared" si="80"/>
        <v xml:space="preserve"> </v>
      </c>
      <c r="AA68" s="10" t="str">
        <f t="shared" si="80"/>
        <v xml:space="preserve"> </v>
      </c>
      <c r="AB68" s="10">
        <f t="shared" si="80"/>
        <v>0</v>
      </c>
      <c r="AC68" s="34"/>
    </row>
    <row r="69" spans="2:29" ht="18.75" customHeight="1" x14ac:dyDescent="0.25">
      <c r="B69" s="136"/>
      <c r="C69" s="7"/>
      <c r="D69" s="75"/>
      <c r="E69" s="71" t="str">
        <f t="shared" si="75"/>
        <v xml:space="preserve"> </v>
      </c>
      <c r="F69" s="75"/>
      <c r="G69" s="71" t="str">
        <f t="shared" si="76"/>
        <v xml:space="preserve"> </v>
      </c>
      <c r="H69" s="75"/>
      <c r="I69" s="71" t="str">
        <f t="shared" si="77"/>
        <v xml:space="preserve"> </v>
      </c>
      <c r="J69" s="75"/>
      <c r="K69" s="71" t="str">
        <f t="shared" si="78"/>
        <v xml:space="preserve"> </v>
      </c>
      <c r="L69" s="75"/>
      <c r="M69" s="71" t="str">
        <f t="shared" si="79"/>
        <v xml:space="preserve"> </v>
      </c>
      <c r="N69" s="75"/>
      <c r="O69" s="71" t="str">
        <f t="shared" si="69"/>
        <v xml:space="preserve"> </v>
      </c>
      <c r="P69" s="75"/>
      <c r="Q69" s="71" t="str">
        <f t="shared" si="70"/>
        <v xml:space="preserve"> </v>
      </c>
      <c r="R69" s="75"/>
      <c r="S69" s="76" t="str">
        <f t="shared" si="71"/>
        <v xml:space="preserve"> </v>
      </c>
      <c r="T69" s="75"/>
      <c r="U69" s="76" t="str">
        <f t="shared" si="72"/>
        <v xml:space="preserve"> </v>
      </c>
      <c r="V69" s="75"/>
      <c r="W69" s="76" t="str">
        <f t="shared" si="73"/>
        <v xml:space="preserve"> </v>
      </c>
      <c r="X69" s="10">
        <f t="shared" si="80"/>
        <v>0</v>
      </c>
      <c r="Y69" s="10">
        <f t="shared" si="80"/>
        <v>0</v>
      </c>
      <c r="Z69" s="10" t="str">
        <f t="shared" si="80"/>
        <v xml:space="preserve"> </v>
      </c>
      <c r="AA69" s="10" t="str">
        <f t="shared" si="80"/>
        <v xml:space="preserve"> </v>
      </c>
      <c r="AB69" s="10">
        <f t="shared" si="80"/>
        <v>0</v>
      </c>
      <c r="AC69" s="34"/>
    </row>
    <row r="70" spans="2:29" ht="18.75" customHeight="1" x14ac:dyDescent="0.25">
      <c r="B70" s="136"/>
      <c r="C70" s="6"/>
      <c r="D70" s="74"/>
      <c r="E70" s="70" t="str">
        <f t="shared" si="75"/>
        <v xml:space="preserve"> </v>
      </c>
      <c r="F70" s="74"/>
      <c r="G70" s="70" t="str">
        <f t="shared" si="76"/>
        <v xml:space="preserve"> </v>
      </c>
      <c r="H70" s="74"/>
      <c r="I70" s="70" t="str">
        <f t="shared" si="77"/>
        <v xml:space="preserve"> </v>
      </c>
      <c r="J70" s="74"/>
      <c r="K70" s="70" t="str">
        <f t="shared" si="78"/>
        <v xml:space="preserve"> </v>
      </c>
      <c r="L70" s="74"/>
      <c r="M70" s="70" t="str">
        <f t="shared" si="79"/>
        <v xml:space="preserve"> </v>
      </c>
      <c r="N70" s="74"/>
      <c r="O70" s="70" t="str">
        <f t="shared" si="69"/>
        <v xml:space="preserve"> </v>
      </c>
      <c r="P70" s="74"/>
      <c r="Q70" s="70" t="str">
        <f t="shared" si="70"/>
        <v xml:space="preserve"> </v>
      </c>
      <c r="R70" s="74"/>
      <c r="S70" s="70" t="str">
        <f t="shared" si="71"/>
        <v xml:space="preserve"> </v>
      </c>
      <c r="T70" s="74"/>
      <c r="U70" s="70" t="str">
        <f t="shared" si="72"/>
        <v xml:space="preserve"> </v>
      </c>
      <c r="V70" s="74"/>
      <c r="W70" s="70" t="str">
        <f t="shared" si="73"/>
        <v xml:space="preserve"> </v>
      </c>
      <c r="X70" s="10">
        <f t="shared" si="80"/>
        <v>0</v>
      </c>
      <c r="Y70" s="10">
        <f t="shared" si="80"/>
        <v>0</v>
      </c>
      <c r="Z70" s="10" t="str">
        <f t="shared" si="80"/>
        <v xml:space="preserve"> </v>
      </c>
      <c r="AA70" s="10" t="str">
        <f t="shared" si="80"/>
        <v xml:space="preserve"> </v>
      </c>
      <c r="AB70" s="10">
        <f t="shared" si="80"/>
        <v>0</v>
      </c>
      <c r="AC70" s="34"/>
    </row>
    <row r="71" spans="2:29" ht="18.75" customHeight="1" x14ac:dyDescent="0.25">
      <c r="B71" s="136"/>
      <c r="C71" s="7"/>
      <c r="D71" s="75"/>
      <c r="E71" s="71" t="str">
        <f t="shared" si="75"/>
        <v xml:space="preserve"> </v>
      </c>
      <c r="F71" s="75"/>
      <c r="G71" s="71" t="str">
        <f t="shared" si="76"/>
        <v xml:space="preserve"> </v>
      </c>
      <c r="H71" s="75"/>
      <c r="I71" s="71" t="str">
        <f t="shared" si="77"/>
        <v xml:space="preserve"> </v>
      </c>
      <c r="J71" s="75"/>
      <c r="K71" s="71" t="str">
        <f t="shared" si="78"/>
        <v xml:space="preserve"> </v>
      </c>
      <c r="L71" s="75"/>
      <c r="M71" s="71" t="str">
        <f t="shared" si="79"/>
        <v xml:space="preserve"> </v>
      </c>
      <c r="N71" s="75"/>
      <c r="O71" s="71" t="str">
        <f t="shared" si="69"/>
        <v xml:space="preserve"> </v>
      </c>
      <c r="P71" s="75"/>
      <c r="Q71" s="71" t="str">
        <f t="shared" si="70"/>
        <v xml:space="preserve"> </v>
      </c>
      <c r="R71" s="75"/>
      <c r="S71" s="71" t="str">
        <f t="shared" si="71"/>
        <v xml:space="preserve"> </v>
      </c>
      <c r="T71" s="75"/>
      <c r="U71" s="71" t="str">
        <f t="shared" si="72"/>
        <v xml:space="preserve"> </v>
      </c>
      <c r="V71" s="75"/>
      <c r="W71" s="71" t="str">
        <f t="shared" si="73"/>
        <v xml:space="preserve"> </v>
      </c>
      <c r="X71" s="10">
        <f t="shared" si="80"/>
        <v>0</v>
      </c>
      <c r="Y71" s="10">
        <f t="shared" si="80"/>
        <v>0</v>
      </c>
      <c r="Z71" s="10" t="str">
        <f t="shared" si="80"/>
        <v xml:space="preserve"> </v>
      </c>
      <c r="AA71" s="10" t="str">
        <f t="shared" si="80"/>
        <v xml:space="preserve"> </v>
      </c>
      <c r="AB71" s="10">
        <f t="shared" si="80"/>
        <v>0</v>
      </c>
      <c r="AC71" s="34"/>
    </row>
    <row r="72" spans="2:29" ht="18.75" customHeight="1" x14ac:dyDescent="0.25">
      <c r="B72" s="33"/>
      <c r="C72" s="7"/>
      <c r="D72" s="75"/>
      <c r="E72" s="71" t="str">
        <f t="shared" si="75"/>
        <v xml:space="preserve"> </v>
      </c>
      <c r="F72" s="75"/>
      <c r="G72" s="71" t="str">
        <f t="shared" si="76"/>
        <v xml:space="preserve"> </v>
      </c>
      <c r="H72" s="75"/>
      <c r="I72" s="71" t="str">
        <f t="shared" si="77"/>
        <v xml:space="preserve"> </v>
      </c>
      <c r="J72" s="75"/>
      <c r="K72" s="71" t="str">
        <f t="shared" si="78"/>
        <v xml:space="preserve"> </v>
      </c>
      <c r="L72" s="75"/>
      <c r="M72" s="71" t="str">
        <f t="shared" si="79"/>
        <v xml:space="preserve"> </v>
      </c>
      <c r="N72" s="75"/>
      <c r="O72" s="71" t="str">
        <f t="shared" si="69"/>
        <v xml:space="preserve"> </v>
      </c>
      <c r="P72" s="75"/>
      <c r="Q72" s="71" t="str">
        <f t="shared" si="70"/>
        <v xml:space="preserve"> </v>
      </c>
      <c r="R72" s="75"/>
      <c r="S72" s="71" t="str">
        <f t="shared" si="71"/>
        <v xml:space="preserve"> </v>
      </c>
      <c r="T72" s="75"/>
      <c r="U72" s="71" t="str">
        <f t="shared" si="72"/>
        <v xml:space="preserve"> </v>
      </c>
      <c r="V72" s="75"/>
      <c r="W72" s="71" t="str">
        <f t="shared" si="73"/>
        <v xml:space="preserve"> </v>
      </c>
      <c r="X72" s="10">
        <f t="shared" si="80"/>
        <v>0</v>
      </c>
      <c r="Y72" s="10">
        <f t="shared" si="80"/>
        <v>0</v>
      </c>
      <c r="Z72" s="10" t="str">
        <f t="shared" si="80"/>
        <v xml:space="preserve"> </v>
      </c>
      <c r="AA72" s="10" t="str">
        <f t="shared" si="80"/>
        <v xml:space="preserve"> </v>
      </c>
      <c r="AB72" s="10">
        <f t="shared" si="80"/>
        <v>0</v>
      </c>
      <c r="AC72" s="34"/>
    </row>
    <row r="73" spans="2:29" ht="18.75" customHeight="1" thickBot="1" x14ac:dyDescent="0.3">
      <c r="B73" s="33"/>
      <c r="C73" s="8"/>
      <c r="D73" s="77"/>
      <c r="E73" s="72" t="str">
        <f t="shared" si="75"/>
        <v xml:space="preserve"> </v>
      </c>
      <c r="F73" s="77"/>
      <c r="G73" s="72" t="str">
        <f t="shared" si="76"/>
        <v xml:space="preserve"> </v>
      </c>
      <c r="H73" s="77"/>
      <c r="I73" s="72" t="str">
        <f t="shared" si="77"/>
        <v xml:space="preserve"> </v>
      </c>
      <c r="J73" s="77"/>
      <c r="K73" s="72" t="str">
        <f t="shared" si="78"/>
        <v xml:space="preserve"> </v>
      </c>
      <c r="L73" s="77"/>
      <c r="M73" s="72" t="str">
        <f t="shared" si="79"/>
        <v xml:space="preserve"> </v>
      </c>
      <c r="N73" s="77"/>
      <c r="O73" s="72" t="str">
        <f t="shared" si="69"/>
        <v xml:space="preserve"> </v>
      </c>
      <c r="P73" s="77"/>
      <c r="Q73" s="72" t="str">
        <f t="shared" si="70"/>
        <v xml:space="preserve"> </v>
      </c>
      <c r="R73" s="77"/>
      <c r="S73" s="72" t="str">
        <f t="shared" si="71"/>
        <v xml:space="preserve"> </v>
      </c>
      <c r="T73" s="77"/>
      <c r="U73" s="72" t="str">
        <f t="shared" si="72"/>
        <v xml:space="preserve"> </v>
      </c>
      <c r="V73" s="77"/>
      <c r="W73" s="72" t="str">
        <f t="shared" si="73"/>
        <v xml:space="preserve"> </v>
      </c>
      <c r="X73" s="11">
        <f t="shared" si="80"/>
        <v>0</v>
      </c>
      <c r="Y73" s="11">
        <f t="shared" si="80"/>
        <v>0</v>
      </c>
      <c r="Z73" s="11" t="str">
        <f t="shared" si="80"/>
        <v xml:space="preserve"> </v>
      </c>
      <c r="AA73" s="11" t="str">
        <f t="shared" si="80"/>
        <v xml:space="preserve"> </v>
      </c>
      <c r="AB73" s="11">
        <f t="shared" si="80"/>
        <v>0</v>
      </c>
      <c r="AC73" s="34"/>
    </row>
    <row r="74" spans="2:29" ht="15.75" thickBot="1" x14ac:dyDescent="0.3">
      <c r="B74" s="35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7" spans="2:29" hidden="1" x14ac:dyDescent="0.25"/>
    <row r="78" spans="2:29" hidden="1" x14ac:dyDescent="0.25">
      <c r="C78" s="12" t="str">
        <f t="shared" ref="C78:C83" si="81">C54</f>
        <v>Terry Ayer</v>
      </c>
      <c r="D78" s="13"/>
      <c r="E78" s="14">
        <f t="shared" ref="E78:E97" si="82">E54</f>
        <v>90</v>
      </c>
      <c r="F78" s="13"/>
      <c r="G78" s="14">
        <f t="shared" ref="G78:G97" si="83">G54</f>
        <v>95</v>
      </c>
      <c r="H78" s="13"/>
      <c r="I78" s="14">
        <f t="shared" ref="I78:I97" si="84">I54</f>
        <v>75</v>
      </c>
      <c r="J78" s="13"/>
      <c r="K78" s="14">
        <f t="shared" ref="K78:K97" si="85">K54</f>
        <v>95</v>
      </c>
      <c r="L78" s="13"/>
      <c r="M78" s="14">
        <f t="shared" ref="M78:M97" si="86">M54</f>
        <v>85</v>
      </c>
      <c r="N78" s="13"/>
      <c r="O78" s="14">
        <f t="shared" ref="O78:O97" si="87">O54</f>
        <v>95</v>
      </c>
      <c r="P78" s="13"/>
      <c r="Q78" s="14">
        <f t="shared" ref="Q78:Q97" si="88">Q54</f>
        <v>85</v>
      </c>
      <c r="R78" s="15"/>
      <c r="S78" s="16">
        <f t="shared" ref="S78:S97" si="89">S54</f>
        <v>80</v>
      </c>
      <c r="T78" s="15"/>
      <c r="U78" s="16">
        <f t="shared" ref="U78:W97" si="90">U54</f>
        <v>100</v>
      </c>
      <c r="V78" s="15"/>
      <c r="W78" s="16" t="str">
        <f t="shared" si="90"/>
        <v xml:space="preserve"> </v>
      </c>
      <c r="X78" s="17">
        <f t="shared" ref="X78:X85" si="91">COUNTIF(D78:W78,"&gt;0") * 5</f>
        <v>45</v>
      </c>
      <c r="Y78" s="17">
        <f t="shared" ref="Y78:Y85" si="92">SUM(D78:X78)</f>
        <v>845</v>
      </c>
      <c r="Z78" s="17">
        <f t="shared" ref="Z78:Z97" si="93">IF(AC78&lt;23," ",SUM(D78:W78)-SMALL(D78:W78,1)-SMALL(D78:W78,2)-SMALL(D78:W78,3)+X78)</f>
        <v>605</v>
      </c>
      <c r="AA78" s="17">
        <f>IF(Z78=" "," ",RANK(Z78,$Z$78:$Z$97))</f>
        <v>3</v>
      </c>
      <c r="AB78" s="17">
        <f t="shared" ref="AB78:AB85" si="94">COUNTIF(D78:W78,100)</f>
        <v>1</v>
      </c>
      <c r="AC78" s="17">
        <f>COUNTIF(D78:W78,"&gt;=0") * 5</f>
        <v>45</v>
      </c>
    </row>
    <row r="79" spans="2:29" hidden="1" x14ac:dyDescent="0.25">
      <c r="C79" s="18" t="str">
        <f t="shared" si="81"/>
        <v>Jimmy Colligan</v>
      </c>
      <c r="D79" s="19"/>
      <c r="E79" s="20">
        <f t="shared" si="82"/>
        <v>0</v>
      </c>
      <c r="F79" s="19"/>
      <c r="G79" s="20">
        <f t="shared" si="83"/>
        <v>65</v>
      </c>
      <c r="H79" s="19"/>
      <c r="I79" s="20">
        <f t="shared" si="84"/>
        <v>100</v>
      </c>
      <c r="J79" s="19"/>
      <c r="K79" s="20">
        <f t="shared" si="85"/>
        <v>100</v>
      </c>
      <c r="L79" s="19"/>
      <c r="M79" s="20">
        <f t="shared" si="86"/>
        <v>90</v>
      </c>
      <c r="N79" s="19"/>
      <c r="O79" s="20">
        <f t="shared" si="87"/>
        <v>75</v>
      </c>
      <c r="P79" s="19"/>
      <c r="Q79" s="20">
        <f t="shared" si="88"/>
        <v>95</v>
      </c>
      <c r="R79"/>
      <c r="S79" s="21">
        <f t="shared" si="89"/>
        <v>90</v>
      </c>
      <c r="T79"/>
      <c r="U79" s="21">
        <f t="shared" si="90"/>
        <v>95</v>
      </c>
      <c r="V79"/>
      <c r="W79" s="21" t="str">
        <f t="shared" si="90"/>
        <v xml:space="preserve"> </v>
      </c>
      <c r="X79" s="22">
        <f t="shared" si="91"/>
        <v>40</v>
      </c>
      <c r="Y79" s="22">
        <f t="shared" si="92"/>
        <v>750</v>
      </c>
      <c r="Z79" s="22">
        <f t="shared" si="93"/>
        <v>610</v>
      </c>
      <c r="AA79" s="22">
        <f t="shared" ref="AA79:AA97" si="95">IF(Z79=" "," ",RANK(Z79,$Z$78:$Z$97))</f>
        <v>2</v>
      </c>
      <c r="AB79" s="22">
        <f t="shared" si="94"/>
        <v>2</v>
      </c>
      <c r="AC79" s="22">
        <f t="shared" ref="AC79:AC97" si="96">COUNTIF(D79:W79,"&gt;=0") * 5</f>
        <v>45</v>
      </c>
    </row>
    <row r="80" spans="2:29" hidden="1" x14ac:dyDescent="0.25">
      <c r="C80" s="18" t="str">
        <f t="shared" si="81"/>
        <v>Hal Pierce</v>
      </c>
      <c r="D80" s="19"/>
      <c r="E80" s="20">
        <f t="shared" si="82"/>
        <v>95</v>
      </c>
      <c r="F80" s="19"/>
      <c r="G80" s="20">
        <f t="shared" si="83"/>
        <v>75</v>
      </c>
      <c r="H80" s="19"/>
      <c r="I80" s="20">
        <f t="shared" si="84"/>
        <v>90</v>
      </c>
      <c r="J80" s="19"/>
      <c r="K80" s="20">
        <f t="shared" si="85"/>
        <v>85</v>
      </c>
      <c r="L80" s="19"/>
      <c r="M80" s="20">
        <f t="shared" si="86"/>
        <v>95</v>
      </c>
      <c r="N80" s="19"/>
      <c r="O80" s="20">
        <f t="shared" si="87"/>
        <v>90</v>
      </c>
      <c r="P80" s="19"/>
      <c r="Q80" s="20">
        <f t="shared" si="88"/>
        <v>80</v>
      </c>
      <c r="R80"/>
      <c r="S80" s="21">
        <f t="shared" si="89"/>
        <v>0</v>
      </c>
      <c r="T80"/>
      <c r="U80" s="21">
        <f t="shared" si="90"/>
        <v>80</v>
      </c>
      <c r="V80"/>
      <c r="W80" s="21" t="str">
        <f t="shared" si="90"/>
        <v xml:space="preserve"> </v>
      </c>
      <c r="X80" s="22">
        <f t="shared" si="91"/>
        <v>40</v>
      </c>
      <c r="Y80" s="23">
        <f t="shared" si="92"/>
        <v>730</v>
      </c>
      <c r="Z80" s="23">
        <f t="shared" si="93"/>
        <v>575</v>
      </c>
      <c r="AA80" s="22">
        <f t="shared" si="95"/>
        <v>4</v>
      </c>
      <c r="AB80" s="23">
        <f t="shared" si="94"/>
        <v>0</v>
      </c>
      <c r="AC80" s="22">
        <f t="shared" si="96"/>
        <v>45</v>
      </c>
    </row>
    <row r="81" spans="3:29" hidden="1" x14ac:dyDescent="0.25">
      <c r="C81" s="18" t="str">
        <f t="shared" si="81"/>
        <v>Paul Crosby</v>
      </c>
      <c r="D81" s="19"/>
      <c r="E81" s="20">
        <f t="shared" si="82"/>
        <v>100</v>
      </c>
      <c r="F81" s="19"/>
      <c r="G81" s="20">
        <f t="shared" si="83"/>
        <v>100</v>
      </c>
      <c r="H81" s="19"/>
      <c r="I81" s="20">
        <f t="shared" si="84"/>
        <v>85</v>
      </c>
      <c r="J81" s="19"/>
      <c r="K81" s="20">
        <f t="shared" si="85"/>
        <v>90</v>
      </c>
      <c r="L81" s="19"/>
      <c r="M81" s="20">
        <f t="shared" si="86"/>
        <v>100</v>
      </c>
      <c r="N81" s="19"/>
      <c r="O81" s="20">
        <f t="shared" si="87"/>
        <v>100</v>
      </c>
      <c r="P81" s="19"/>
      <c r="Q81" s="20">
        <f t="shared" si="88"/>
        <v>0</v>
      </c>
      <c r="R81"/>
      <c r="S81" s="21">
        <f t="shared" si="89"/>
        <v>100</v>
      </c>
      <c r="T81"/>
      <c r="U81" s="21">
        <f t="shared" si="90"/>
        <v>0</v>
      </c>
      <c r="V81"/>
      <c r="W81" s="21" t="str">
        <f t="shared" si="90"/>
        <v xml:space="preserve"> </v>
      </c>
      <c r="X81" s="22">
        <f t="shared" si="91"/>
        <v>35</v>
      </c>
      <c r="Y81" s="23">
        <f t="shared" si="92"/>
        <v>710</v>
      </c>
      <c r="Z81" s="23">
        <f t="shared" si="93"/>
        <v>625</v>
      </c>
      <c r="AA81" s="22">
        <f t="shared" si="95"/>
        <v>1</v>
      </c>
      <c r="AB81" s="23">
        <f t="shared" si="94"/>
        <v>5</v>
      </c>
      <c r="AC81" s="22">
        <f t="shared" si="96"/>
        <v>45</v>
      </c>
    </row>
    <row r="82" spans="3:29" hidden="1" x14ac:dyDescent="0.25">
      <c r="C82" s="18" t="str">
        <f t="shared" si="81"/>
        <v>Mike Tiffany</v>
      </c>
      <c r="D82" s="19"/>
      <c r="E82" s="20">
        <f t="shared" si="82"/>
        <v>85</v>
      </c>
      <c r="F82" s="19"/>
      <c r="G82" s="20">
        <f t="shared" si="83"/>
        <v>85</v>
      </c>
      <c r="H82" s="19"/>
      <c r="I82" s="20">
        <f t="shared" si="84"/>
        <v>0</v>
      </c>
      <c r="J82" s="19"/>
      <c r="K82" s="20">
        <f t="shared" si="85"/>
        <v>0</v>
      </c>
      <c r="L82" s="19"/>
      <c r="M82" s="20">
        <f t="shared" si="86"/>
        <v>80</v>
      </c>
      <c r="N82" s="19"/>
      <c r="O82" s="20">
        <f t="shared" si="87"/>
        <v>80</v>
      </c>
      <c r="P82" s="19"/>
      <c r="Q82" s="20">
        <f t="shared" si="88"/>
        <v>90</v>
      </c>
      <c r="R82"/>
      <c r="S82" s="21">
        <f t="shared" si="89"/>
        <v>75</v>
      </c>
      <c r="T82"/>
      <c r="U82" s="21">
        <f t="shared" si="90"/>
        <v>85</v>
      </c>
      <c r="V82"/>
      <c r="W82" s="21" t="str">
        <f t="shared" si="90"/>
        <v xml:space="preserve"> </v>
      </c>
      <c r="X82" s="22">
        <f t="shared" si="91"/>
        <v>35</v>
      </c>
      <c r="Y82" s="23">
        <f t="shared" si="92"/>
        <v>615</v>
      </c>
      <c r="Z82" s="23">
        <f t="shared" si="93"/>
        <v>540</v>
      </c>
      <c r="AA82" s="22">
        <f t="shared" si="95"/>
        <v>5</v>
      </c>
      <c r="AB82" s="23">
        <f t="shared" si="94"/>
        <v>0</v>
      </c>
      <c r="AC82" s="22">
        <f t="shared" si="96"/>
        <v>45</v>
      </c>
    </row>
    <row r="83" spans="3:29" hidden="1" x14ac:dyDescent="0.25">
      <c r="C83" s="18" t="str">
        <f t="shared" si="81"/>
        <v>Dave Muse</v>
      </c>
      <c r="D83" s="19"/>
      <c r="E83" s="20">
        <f t="shared" si="82"/>
        <v>80</v>
      </c>
      <c r="F83" s="19"/>
      <c r="G83" s="20">
        <f t="shared" si="83"/>
        <v>60</v>
      </c>
      <c r="H83" s="19"/>
      <c r="I83" s="20">
        <f t="shared" si="84"/>
        <v>70</v>
      </c>
      <c r="J83" s="19"/>
      <c r="K83" s="20">
        <f t="shared" si="85"/>
        <v>80</v>
      </c>
      <c r="L83" s="19"/>
      <c r="M83" s="20">
        <f t="shared" si="86"/>
        <v>0</v>
      </c>
      <c r="N83" s="19"/>
      <c r="O83" s="20">
        <f t="shared" si="87"/>
        <v>0</v>
      </c>
      <c r="P83" s="19"/>
      <c r="Q83" s="20">
        <f t="shared" si="88"/>
        <v>70</v>
      </c>
      <c r="R83"/>
      <c r="S83" s="21">
        <f t="shared" si="89"/>
        <v>85</v>
      </c>
      <c r="T83"/>
      <c r="U83" s="21">
        <f t="shared" si="90"/>
        <v>0</v>
      </c>
      <c r="V83"/>
      <c r="W83" s="21" t="str">
        <f t="shared" si="90"/>
        <v xml:space="preserve"> </v>
      </c>
      <c r="X83" s="22">
        <f t="shared" si="91"/>
        <v>30</v>
      </c>
      <c r="Y83" s="23">
        <f t="shared" si="92"/>
        <v>475</v>
      </c>
      <c r="Z83" s="23">
        <f t="shared" si="93"/>
        <v>475</v>
      </c>
      <c r="AA83" s="22">
        <f t="shared" si="95"/>
        <v>6</v>
      </c>
      <c r="AB83" s="23">
        <f t="shared" si="94"/>
        <v>0</v>
      </c>
      <c r="AC83" s="22">
        <f t="shared" si="96"/>
        <v>45</v>
      </c>
    </row>
    <row r="84" spans="3:29" hidden="1" x14ac:dyDescent="0.25">
      <c r="C84" s="18" t="str">
        <f t="shared" ref="C84:C96" si="97">C58</f>
        <v>Mike Tiffany</v>
      </c>
      <c r="D84" s="19"/>
      <c r="E84" s="20">
        <f t="shared" si="82"/>
        <v>0</v>
      </c>
      <c r="F84" s="19"/>
      <c r="G84" s="20">
        <f t="shared" si="83"/>
        <v>70</v>
      </c>
      <c r="H84" s="19"/>
      <c r="I84" s="20">
        <f t="shared" si="84"/>
        <v>80</v>
      </c>
      <c r="J84" s="19"/>
      <c r="K84" s="20">
        <f t="shared" si="85"/>
        <v>0</v>
      </c>
      <c r="L84" s="19"/>
      <c r="M84" s="20">
        <f t="shared" si="86"/>
        <v>0</v>
      </c>
      <c r="N84" s="19"/>
      <c r="O84" s="20">
        <f t="shared" si="87"/>
        <v>0</v>
      </c>
      <c r="P84" s="19"/>
      <c r="Q84" s="20">
        <f t="shared" si="88"/>
        <v>75</v>
      </c>
      <c r="R84"/>
      <c r="S84" s="21">
        <f t="shared" si="89"/>
        <v>0</v>
      </c>
      <c r="T84"/>
      <c r="U84" s="21">
        <f t="shared" si="90"/>
        <v>90</v>
      </c>
      <c r="V84"/>
      <c r="W84" s="21" t="str">
        <f t="shared" si="90"/>
        <v xml:space="preserve"> </v>
      </c>
      <c r="X84" s="22">
        <f t="shared" si="91"/>
        <v>20</v>
      </c>
      <c r="Y84" s="23">
        <f t="shared" si="92"/>
        <v>335</v>
      </c>
      <c r="Z84" s="23">
        <f t="shared" si="93"/>
        <v>335</v>
      </c>
      <c r="AA84" s="22">
        <f t="shared" si="95"/>
        <v>7</v>
      </c>
      <c r="AB84" s="23">
        <f t="shared" si="94"/>
        <v>0</v>
      </c>
      <c r="AC84" s="22">
        <f t="shared" si="96"/>
        <v>45</v>
      </c>
    </row>
    <row r="85" spans="3:29" hidden="1" x14ac:dyDescent="0.25">
      <c r="C85" s="18" t="str">
        <f t="shared" si="97"/>
        <v>Dave Muse</v>
      </c>
      <c r="D85" s="19"/>
      <c r="E85" s="20">
        <f t="shared" si="82"/>
        <v>0</v>
      </c>
      <c r="F85" s="19"/>
      <c r="G85" s="20">
        <f t="shared" si="83"/>
        <v>0</v>
      </c>
      <c r="H85" s="19"/>
      <c r="I85" s="20">
        <f t="shared" si="84"/>
        <v>0</v>
      </c>
      <c r="J85" s="19"/>
      <c r="K85" s="20">
        <f t="shared" si="85"/>
        <v>0</v>
      </c>
      <c r="L85" s="19"/>
      <c r="M85" s="20">
        <f t="shared" si="86"/>
        <v>0</v>
      </c>
      <c r="N85" s="19"/>
      <c r="O85" s="20">
        <f t="shared" si="87"/>
        <v>85</v>
      </c>
      <c r="P85" s="19"/>
      <c r="Q85" s="20">
        <f t="shared" si="88"/>
        <v>100</v>
      </c>
      <c r="R85"/>
      <c r="S85" s="21">
        <f t="shared" si="89"/>
        <v>95</v>
      </c>
      <c r="T85"/>
      <c r="U85" s="21">
        <f t="shared" si="90"/>
        <v>0</v>
      </c>
      <c r="V85"/>
      <c r="W85" s="21" t="str">
        <f t="shared" si="90"/>
        <v xml:space="preserve"> </v>
      </c>
      <c r="X85" s="22">
        <f t="shared" si="91"/>
        <v>15</v>
      </c>
      <c r="Y85" s="23">
        <f t="shared" si="92"/>
        <v>295</v>
      </c>
      <c r="Z85" s="23">
        <f t="shared" si="93"/>
        <v>295</v>
      </c>
      <c r="AA85" s="22">
        <f t="shared" si="95"/>
        <v>8</v>
      </c>
      <c r="AB85" s="23">
        <f t="shared" si="94"/>
        <v>1</v>
      </c>
      <c r="AC85" s="22">
        <f t="shared" si="96"/>
        <v>45</v>
      </c>
    </row>
    <row r="86" spans="3:29" hidden="1" x14ac:dyDescent="0.25">
      <c r="C86" s="18" t="str">
        <f t="shared" si="97"/>
        <v>John Schoenfeld</v>
      </c>
      <c r="D86" s="19"/>
      <c r="E86" s="20">
        <f t="shared" si="82"/>
        <v>75</v>
      </c>
      <c r="F86" s="19"/>
      <c r="G86" s="20">
        <f t="shared" si="83"/>
        <v>0</v>
      </c>
      <c r="H86" s="19"/>
      <c r="I86" s="20">
        <f t="shared" si="84"/>
        <v>95</v>
      </c>
      <c r="J86" s="19"/>
      <c r="K86" s="20">
        <f t="shared" si="85"/>
        <v>0</v>
      </c>
      <c r="L86" s="19"/>
      <c r="M86" s="20">
        <f t="shared" si="86"/>
        <v>70</v>
      </c>
      <c r="N86" s="19"/>
      <c r="O86" s="20">
        <f t="shared" si="87"/>
        <v>0</v>
      </c>
      <c r="P86" s="19"/>
      <c r="Q86" s="20">
        <f t="shared" si="88"/>
        <v>0</v>
      </c>
      <c r="R86"/>
      <c r="S86" s="21">
        <f t="shared" si="89"/>
        <v>0</v>
      </c>
      <c r="T86"/>
      <c r="U86" s="21">
        <f t="shared" si="90"/>
        <v>0</v>
      </c>
      <c r="V86"/>
      <c r="W86" s="21" t="str">
        <f t="shared" si="90"/>
        <v xml:space="preserve"> </v>
      </c>
      <c r="X86" s="22">
        <f t="shared" ref="X86:X97" si="98">COUNTIF(D86:W86,"&gt;0") * 5</f>
        <v>15</v>
      </c>
      <c r="Y86" s="23">
        <f t="shared" ref="Y86:Y97" si="99">SUM(D86:X86)</f>
        <v>255</v>
      </c>
      <c r="Z86" s="23">
        <f t="shared" si="93"/>
        <v>255</v>
      </c>
      <c r="AA86" s="22">
        <f t="shared" si="95"/>
        <v>9</v>
      </c>
      <c r="AB86" s="23">
        <f t="shared" ref="AB86:AB97" si="100">COUNTIF(D86:W86,100)</f>
        <v>0</v>
      </c>
      <c r="AC86" s="22">
        <f t="shared" si="96"/>
        <v>45</v>
      </c>
    </row>
    <row r="87" spans="3:29" hidden="1" x14ac:dyDescent="0.25">
      <c r="C87" s="18" t="str">
        <f t="shared" si="97"/>
        <v>Peter Medeiros Jr</v>
      </c>
      <c r="D87" s="19"/>
      <c r="E87" s="20">
        <f t="shared" si="82"/>
        <v>70</v>
      </c>
      <c r="F87" s="19"/>
      <c r="G87" s="20">
        <f t="shared" si="83"/>
        <v>0</v>
      </c>
      <c r="H87" s="19"/>
      <c r="I87" s="20">
        <f t="shared" si="84"/>
        <v>0</v>
      </c>
      <c r="J87" s="19"/>
      <c r="K87" s="20">
        <f t="shared" si="85"/>
        <v>0</v>
      </c>
      <c r="L87" s="19"/>
      <c r="M87" s="20">
        <f t="shared" si="86"/>
        <v>75</v>
      </c>
      <c r="N87" s="19"/>
      <c r="O87" s="20">
        <f t="shared" si="87"/>
        <v>70</v>
      </c>
      <c r="P87" s="19"/>
      <c r="Q87" s="20">
        <f t="shared" si="88"/>
        <v>0</v>
      </c>
      <c r="R87"/>
      <c r="S87" s="21">
        <f t="shared" si="89"/>
        <v>0</v>
      </c>
      <c r="T87"/>
      <c r="U87" s="21">
        <f t="shared" si="90"/>
        <v>0</v>
      </c>
      <c r="V87"/>
      <c r="W87" s="21" t="str">
        <f t="shared" si="90"/>
        <v xml:space="preserve"> </v>
      </c>
      <c r="X87" s="22">
        <f t="shared" si="98"/>
        <v>15</v>
      </c>
      <c r="Y87" s="23">
        <f t="shared" si="99"/>
        <v>230</v>
      </c>
      <c r="Z87" s="23">
        <f t="shared" si="93"/>
        <v>230</v>
      </c>
      <c r="AA87" s="22">
        <f t="shared" si="95"/>
        <v>10</v>
      </c>
      <c r="AB87" s="23">
        <f t="shared" si="100"/>
        <v>0</v>
      </c>
      <c r="AC87" s="22">
        <f t="shared" si="96"/>
        <v>45</v>
      </c>
    </row>
    <row r="88" spans="3:29" hidden="1" x14ac:dyDescent="0.25">
      <c r="C88" s="18" t="str">
        <f t="shared" si="97"/>
        <v>Don Hall</v>
      </c>
      <c r="D88" s="19"/>
      <c r="E88" s="20">
        <f t="shared" si="82"/>
        <v>0</v>
      </c>
      <c r="F88" s="19"/>
      <c r="G88" s="20">
        <f t="shared" si="83"/>
        <v>90</v>
      </c>
      <c r="H88" s="19"/>
      <c r="I88" s="20">
        <f t="shared" si="84"/>
        <v>0</v>
      </c>
      <c r="J88" s="19"/>
      <c r="K88" s="20">
        <f t="shared" si="85"/>
        <v>0</v>
      </c>
      <c r="L88" s="19"/>
      <c r="M88" s="20">
        <f t="shared" si="86"/>
        <v>0</v>
      </c>
      <c r="N88" s="19"/>
      <c r="O88" s="20">
        <f t="shared" si="87"/>
        <v>0</v>
      </c>
      <c r="P88" s="19"/>
      <c r="Q88" s="20">
        <f t="shared" si="88"/>
        <v>0</v>
      </c>
      <c r="R88"/>
      <c r="S88" s="21">
        <f t="shared" si="89"/>
        <v>0</v>
      </c>
      <c r="T88"/>
      <c r="U88" s="21">
        <f t="shared" si="90"/>
        <v>0</v>
      </c>
      <c r="V88"/>
      <c r="W88" s="21" t="str">
        <f t="shared" si="90"/>
        <v xml:space="preserve"> </v>
      </c>
      <c r="X88" s="22">
        <f t="shared" si="98"/>
        <v>5</v>
      </c>
      <c r="Y88" s="23">
        <f t="shared" si="99"/>
        <v>95</v>
      </c>
      <c r="Z88" s="23">
        <f t="shared" si="93"/>
        <v>95</v>
      </c>
      <c r="AA88" s="22">
        <f t="shared" si="95"/>
        <v>11</v>
      </c>
      <c r="AB88" s="23">
        <f t="shared" si="100"/>
        <v>0</v>
      </c>
      <c r="AC88" s="22">
        <f t="shared" si="96"/>
        <v>45</v>
      </c>
    </row>
    <row r="89" spans="3:29" hidden="1" x14ac:dyDescent="0.25">
      <c r="C89" s="18" t="str">
        <f t="shared" si="97"/>
        <v>Durf Hyson</v>
      </c>
      <c r="D89" s="19"/>
      <c r="E89" s="20">
        <f t="shared" si="82"/>
        <v>0</v>
      </c>
      <c r="F89" s="19"/>
      <c r="G89" s="20">
        <f t="shared" si="83"/>
        <v>80</v>
      </c>
      <c r="H89" s="19"/>
      <c r="I89" s="20">
        <f t="shared" si="84"/>
        <v>0</v>
      </c>
      <c r="J89" s="19"/>
      <c r="K89" s="20">
        <f t="shared" si="85"/>
        <v>0</v>
      </c>
      <c r="L89" s="19"/>
      <c r="M89" s="20">
        <f t="shared" si="86"/>
        <v>0</v>
      </c>
      <c r="N89" s="19"/>
      <c r="O89" s="20">
        <f t="shared" si="87"/>
        <v>0</v>
      </c>
      <c r="P89" s="19"/>
      <c r="Q89" s="20">
        <f t="shared" si="88"/>
        <v>0</v>
      </c>
      <c r="R89"/>
      <c r="S89" s="21">
        <f t="shared" si="89"/>
        <v>0</v>
      </c>
      <c r="T89"/>
      <c r="U89" s="21">
        <f t="shared" si="90"/>
        <v>0</v>
      </c>
      <c r="V89"/>
      <c r="W89" s="21" t="str">
        <f t="shared" si="90"/>
        <v xml:space="preserve"> </v>
      </c>
      <c r="X89" s="22">
        <f t="shared" si="98"/>
        <v>5</v>
      </c>
      <c r="Y89" s="23">
        <f t="shared" si="99"/>
        <v>85</v>
      </c>
      <c r="Z89" s="23">
        <f t="shared" si="93"/>
        <v>85</v>
      </c>
      <c r="AA89" s="22">
        <f t="shared" si="95"/>
        <v>12</v>
      </c>
      <c r="AB89" s="23">
        <f t="shared" si="100"/>
        <v>0</v>
      </c>
      <c r="AC89" s="22">
        <f t="shared" si="96"/>
        <v>45</v>
      </c>
    </row>
    <row r="90" spans="3:29" hidden="1" x14ac:dyDescent="0.25">
      <c r="C90" s="18" t="str">
        <f t="shared" si="97"/>
        <v>Bob Withers</v>
      </c>
      <c r="D90" s="19"/>
      <c r="E90" s="20" t="str">
        <f t="shared" si="82"/>
        <v xml:space="preserve"> </v>
      </c>
      <c r="F90" s="19"/>
      <c r="G90" s="20" t="str">
        <f t="shared" si="83"/>
        <v xml:space="preserve"> </v>
      </c>
      <c r="H90" s="19"/>
      <c r="I90" s="20" t="str">
        <f t="shared" si="84"/>
        <v xml:space="preserve"> </v>
      </c>
      <c r="J90" s="19"/>
      <c r="K90" s="20" t="str">
        <f t="shared" si="85"/>
        <v xml:space="preserve"> </v>
      </c>
      <c r="L90" s="19"/>
      <c r="M90" s="20" t="str">
        <f t="shared" si="86"/>
        <v xml:space="preserve"> </v>
      </c>
      <c r="N90" s="19"/>
      <c r="O90" s="20">
        <f t="shared" si="87"/>
        <v>0</v>
      </c>
      <c r="P90" s="19"/>
      <c r="Q90" s="20" t="str">
        <f t="shared" si="88"/>
        <v xml:space="preserve"> </v>
      </c>
      <c r="R90"/>
      <c r="S90" s="21" t="str">
        <f t="shared" si="89"/>
        <v xml:space="preserve"> </v>
      </c>
      <c r="T90"/>
      <c r="U90" s="21" t="str">
        <f t="shared" si="90"/>
        <v xml:space="preserve"> </v>
      </c>
      <c r="V90"/>
      <c r="W90" s="21" t="str">
        <f t="shared" si="90"/>
        <v xml:space="preserve"> </v>
      </c>
      <c r="X90" s="22">
        <f t="shared" si="98"/>
        <v>0</v>
      </c>
      <c r="Y90" s="23">
        <f t="shared" si="99"/>
        <v>0</v>
      </c>
      <c r="Z90" s="23" t="str">
        <f t="shared" si="93"/>
        <v xml:space="preserve"> </v>
      </c>
      <c r="AA90" s="22" t="str">
        <f t="shared" si="95"/>
        <v xml:space="preserve"> </v>
      </c>
      <c r="AB90" s="23">
        <f t="shared" si="100"/>
        <v>0</v>
      </c>
      <c r="AC90" s="22">
        <f t="shared" si="96"/>
        <v>5</v>
      </c>
    </row>
    <row r="91" spans="3:29" hidden="1" x14ac:dyDescent="0.25">
      <c r="C91" s="18" t="str">
        <f t="shared" si="97"/>
        <v>Tom Bussmann</v>
      </c>
      <c r="D91" s="19"/>
      <c r="E91" s="20" t="str">
        <f t="shared" si="82"/>
        <v xml:space="preserve"> </v>
      </c>
      <c r="F91" s="19"/>
      <c r="G91" s="20" t="str">
        <f t="shared" si="83"/>
        <v xml:space="preserve"> </v>
      </c>
      <c r="H91" s="19"/>
      <c r="I91" s="20" t="str">
        <f t="shared" si="84"/>
        <v xml:space="preserve"> </v>
      </c>
      <c r="J91" s="19"/>
      <c r="K91" s="20" t="str">
        <f t="shared" si="85"/>
        <v xml:space="preserve"> </v>
      </c>
      <c r="L91" s="19"/>
      <c r="M91" s="20" t="str">
        <f t="shared" si="86"/>
        <v xml:space="preserve"> </v>
      </c>
      <c r="N91" s="19"/>
      <c r="O91" s="20" t="str">
        <f t="shared" si="87"/>
        <v xml:space="preserve"> </v>
      </c>
      <c r="P91" s="19"/>
      <c r="Q91" s="20" t="str">
        <f t="shared" si="88"/>
        <v xml:space="preserve"> </v>
      </c>
      <c r="R91"/>
      <c r="S91" s="21" t="str">
        <f t="shared" si="89"/>
        <v xml:space="preserve"> </v>
      </c>
      <c r="T91"/>
      <c r="U91" s="21" t="str">
        <f t="shared" si="90"/>
        <v xml:space="preserve"> </v>
      </c>
      <c r="V91"/>
      <c r="W91" s="21" t="str">
        <f t="shared" si="90"/>
        <v xml:space="preserve"> </v>
      </c>
      <c r="X91" s="22">
        <f t="shared" si="98"/>
        <v>0</v>
      </c>
      <c r="Y91" s="23">
        <f t="shared" si="99"/>
        <v>0</v>
      </c>
      <c r="Z91" s="23" t="str">
        <f t="shared" si="93"/>
        <v xml:space="preserve"> </v>
      </c>
      <c r="AA91" s="22" t="str">
        <f t="shared" si="95"/>
        <v xml:space="preserve"> </v>
      </c>
      <c r="AB91" s="23">
        <f t="shared" si="100"/>
        <v>0</v>
      </c>
      <c r="AC91" s="22">
        <f t="shared" si="96"/>
        <v>0</v>
      </c>
    </row>
    <row r="92" spans="3:29" hidden="1" x14ac:dyDescent="0.25">
      <c r="C92" s="18">
        <f t="shared" si="97"/>
        <v>0</v>
      </c>
      <c r="D92" s="19"/>
      <c r="E92" s="20" t="str">
        <f t="shared" si="82"/>
        <v xml:space="preserve"> </v>
      </c>
      <c r="F92" s="19"/>
      <c r="G92" s="20" t="str">
        <f t="shared" si="83"/>
        <v xml:space="preserve"> </v>
      </c>
      <c r="H92" s="19"/>
      <c r="I92" s="20" t="str">
        <f t="shared" si="84"/>
        <v xml:space="preserve"> </v>
      </c>
      <c r="J92" s="19"/>
      <c r="K92" s="20" t="str">
        <f t="shared" si="85"/>
        <v xml:space="preserve"> </v>
      </c>
      <c r="L92" s="19"/>
      <c r="M92" s="20" t="str">
        <f t="shared" si="86"/>
        <v xml:space="preserve"> </v>
      </c>
      <c r="N92" s="19"/>
      <c r="O92" s="20" t="str">
        <f t="shared" si="87"/>
        <v xml:space="preserve"> </v>
      </c>
      <c r="P92" s="19"/>
      <c r="Q92" s="20" t="str">
        <f t="shared" si="88"/>
        <v xml:space="preserve"> </v>
      </c>
      <c r="R92"/>
      <c r="S92" s="21" t="str">
        <f t="shared" si="89"/>
        <v xml:space="preserve"> </v>
      </c>
      <c r="T92"/>
      <c r="U92" s="21" t="str">
        <f t="shared" si="90"/>
        <v xml:space="preserve"> </v>
      </c>
      <c r="V92"/>
      <c r="W92" s="21" t="str">
        <f t="shared" si="90"/>
        <v xml:space="preserve"> </v>
      </c>
      <c r="X92" s="22">
        <f t="shared" si="98"/>
        <v>0</v>
      </c>
      <c r="Y92" s="23">
        <f t="shared" si="99"/>
        <v>0</v>
      </c>
      <c r="Z92" s="23" t="str">
        <f t="shared" si="93"/>
        <v xml:space="preserve"> </v>
      </c>
      <c r="AA92" s="22" t="str">
        <f t="shared" si="95"/>
        <v xml:space="preserve"> </v>
      </c>
      <c r="AB92" s="23">
        <f t="shared" si="100"/>
        <v>0</v>
      </c>
      <c r="AC92" s="22">
        <f t="shared" si="96"/>
        <v>0</v>
      </c>
    </row>
    <row r="93" spans="3:29" hidden="1" x14ac:dyDescent="0.25">
      <c r="C93" s="18">
        <f t="shared" si="97"/>
        <v>0</v>
      </c>
      <c r="D93" s="19"/>
      <c r="E93" s="20" t="str">
        <f t="shared" si="82"/>
        <v xml:space="preserve"> </v>
      </c>
      <c r="F93" s="19"/>
      <c r="G93" s="20" t="str">
        <f t="shared" si="83"/>
        <v xml:space="preserve"> </v>
      </c>
      <c r="H93" s="19"/>
      <c r="I93" s="20" t="str">
        <f t="shared" si="84"/>
        <v xml:space="preserve"> </v>
      </c>
      <c r="J93" s="19"/>
      <c r="K93" s="20" t="str">
        <f t="shared" si="85"/>
        <v xml:space="preserve"> </v>
      </c>
      <c r="L93" s="19"/>
      <c r="M93" s="20" t="str">
        <f t="shared" si="86"/>
        <v xml:space="preserve"> </v>
      </c>
      <c r="N93" s="19"/>
      <c r="O93" s="20" t="str">
        <f t="shared" si="87"/>
        <v xml:space="preserve"> </v>
      </c>
      <c r="P93" s="19"/>
      <c r="Q93" s="20" t="str">
        <f t="shared" si="88"/>
        <v xml:space="preserve"> </v>
      </c>
      <c r="R93"/>
      <c r="S93" s="21" t="str">
        <f t="shared" si="89"/>
        <v xml:space="preserve"> </v>
      </c>
      <c r="T93"/>
      <c r="U93" s="21" t="str">
        <f t="shared" si="90"/>
        <v xml:space="preserve"> </v>
      </c>
      <c r="V93"/>
      <c r="W93" s="21" t="str">
        <f t="shared" si="90"/>
        <v xml:space="preserve"> </v>
      </c>
      <c r="X93" s="22">
        <f t="shared" si="98"/>
        <v>0</v>
      </c>
      <c r="Y93" s="23">
        <f t="shared" si="99"/>
        <v>0</v>
      </c>
      <c r="Z93" s="23" t="str">
        <f t="shared" si="93"/>
        <v xml:space="preserve"> </v>
      </c>
      <c r="AA93" s="22" t="str">
        <f t="shared" si="95"/>
        <v xml:space="preserve"> </v>
      </c>
      <c r="AB93" s="23">
        <f t="shared" si="100"/>
        <v>0</v>
      </c>
      <c r="AC93" s="22">
        <f t="shared" si="96"/>
        <v>0</v>
      </c>
    </row>
    <row r="94" spans="3:29" hidden="1" x14ac:dyDescent="0.25">
      <c r="C94" s="18">
        <f t="shared" si="97"/>
        <v>0</v>
      </c>
      <c r="D94" s="19"/>
      <c r="E94" s="20" t="str">
        <f t="shared" si="82"/>
        <v xml:space="preserve"> </v>
      </c>
      <c r="F94" s="19"/>
      <c r="G94" s="20" t="str">
        <f t="shared" si="83"/>
        <v xml:space="preserve"> </v>
      </c>
      <c r="H94" s="19"/>
      <c r="I94" s="20" t="str">
        <f t="shared" si="84"/>
        <v xml:space="preserve"> </v>
      </c>
      <c r="J94" s="19"/>
      <c r="K94" s="20" t="str">
        <f t="shared" si="85"/>
        <v xml:space="preserve"> </v>
      </c>
      <c r="L94" s="19"/>
      <c r="M94" s="20" t="str">
        <f t="shared" si="86"/>
        <v xml:space="preserve"> </v>
      </c>
      <c r="N94" s="19"/>
      <c r="O94" s="20" t="str">
        <f t="shared" si="87"/>
        <v xml:space="preserve"> </v>
      </c>
      <c r="P94" s="19"/>
      <c r="Q94" s="20" t="str">
        <f t="shared" si="88"/>
        <v xml:space="preserve"> </v>
      </c>
      <c r="R94"/>
      <c r="S94" s="21" t="str">
        <f t="shared" si="89"/>
        <v xml:space="preserve"> </v>
      </c>
      <c r="T94"/>
      <c r="U94" s="21" t="str">
        <f t="shared" si="90"/>
        <v xml:space="preserve"> </v>
      </c>
      <c r="V94"/>
      <c r="W94" s="21" t="str">
        <f t="shared" si="90"/>
        <v xml:space="preserve"> </v>
      </c>
      <c r="X94" s="22">
        <f t="shared" si="98"/>
        <v>0</v>
      </c>
      <c r="Y94" s="23">
        <f t="shared" si="99"/>
        <v>0</v>
      </c>
      <c r="Z94" s="23" t="str">
        <f t="shared" si="93"/>
        <v xml:space="preserve"> </v>
      </c>
      <c r="AA94" s="22" t="str">
        <f t="shared" si="95"/>
        <v xml:space="preserve"> </v>
      </c>
      <c r="AB94" s="23">
        <f t="shared" si="100"/>
        <v>0</v>
      </c>
      <c r="AC94" s="22">
        <f t="shared" si="96"/>
        <v>0</v>
      </c>
    </row>
    <row r="95" spans="3:29" hidden="1" x14ac:dyDescent="0.25">
      <c r="C95" s="18">
        <f t="shared" si="97"/>
        <v>0</v>
      </c>
      <c r="D95" s="19"/>
      <c r="E95" s="20" t="str">
        <f t="shared" si="82"/>
        <v xml:space="preserve"> </v>
      </c>
      <c r="F95" s="19"/>
      <c r="G95" s="20" t="str">
        <f t="shared" si="83"/>
        <v xml:space="preserve"> </v>
      </c>
      <c r="H95" s="19"/>
      <c r="I95" s="20" t="str">
        <f t="shared" si="84"/>
        <v xml:space="preserve"> </v>
      </c>
      <c r="J95" s="19"/>
      <c r="K95" s="20" t="str">
        <f t="shared" si="85"/>
        <v xml:space="preserve"> </v>
      </c>
      <c r="L95" s="19"/>
      <c r="M95" s="20" t="str">
        <f t="shared" si="86"/>
        <v xml:space="preserve"> </v>
      </c>
      <c r="N95" s="19"/>
      <c r="O95" s="20" t="str">
        <f t="shared" si="87"/>
        <v xml:space="preserve"> </v>
      </c>
      <c r="P95" s="19"/>
      <c r="Q95" s="20" t="str">
        <f t="shared" si="88"/>
        <v xml:space="preserve"> </v>
      </c>
      <c r="R95"/>
      <c r="S95" s="21" t="str">
        <f t="shared" si="89"/>
        <v xml:space="preserve"> </v>
      </c>
      <c r="T95"/>
      <c r="U95" s="21" t="str">
        <f t="shared" si="90"/>
        <v xml:space="preserve"> </v>
      </c>
      <c r="V95"/>
      <c r="W95" s="21" t="str">
        <f t="shared" si="90"/>
        <v xml:space="preserve"> </v>
      </c>
      <c r="X95" s="22">
        <f t="shared" si="98"/>
        <v>0</v>
      </c>
      <c r="Y95" s="23">
        <f t="shared" si="99"/>
        <v>0</v>
      </c>
      <c r="Z95" s="23" t="str">
        <f t="shared" si="93"/>
        <v xml:space="preserve"> </v>
      </c>
      <c r="AA95" s="22" t="str">
        <f t="shared" si="95"/>
        <v xml:space="preserve"> </v>
      </c>
      <c r="AB95" s="23">
        <f t="shared" si="100"/>
        <v>0</v>
      </c>
      <c r="AC95" s="22">
        <f t="shared" si="96"/>
        <v>0</v>
      </c>
    </row>
    <row r="96" spans="3:29" hidden="1" x14ac:dyDescent="0.25">
      <c r="C96" s="18">
        <f t="shared" si="97"/>
        <v>0</v>
      </c>
      <c r="D96" s="19"/>
      <c r="E96" s="20" t="str">
        <f t="shared" si="82"/>
        <v xml:space="preserve"> </v>
      </c>
      <c r="F96" s="19"/>
      <c r="G96" s="20" t="str">
        <f t="shared" si="83"/>
        <v xml:space="preserve"> </v>
      </c>
      <c r="H96" s="19"/>
      <c r="I96" s="20" t="str">
        <f t="shared" si="84"/>
        <v xml:space="preserve"> </v>
      </c>
      <c r="J96" s="19"/>
      <c r="K96" s="20" t="str">
        <f t="shared" si="85"/>
        <v xml:space="preserve"> </v>
      </c>
      <c r="L96" s="19"/>
      <c r="M96" s="20" t="str">
        <f t="shared" si="86"/>
        <v xml:space="preserve"> </v>
      </c>
      <c r="N96" s="19"/>
      <c r="O96" s="20" t="str">
        <f t="shared" si="87"/>
        <v xml:space="preserve"> </v>
      </c>
      <c r="P96" s="19"/>
      <c r="Q96" s="20" t="str">
        <f t="shared" si="88"/>
        <v xml:space="preserve"> </v>
      </c>
      <c r="R96"/>
      <c r="S96" s="21" t="str">
        <f t="shared" si="89"/>
        <v xml:space="preserve"> </v>
      </c>
      <c r="T96"/>
      <c r="U96" s="21" t="str">
        <f t="shared" si="90"/>
        <v xml:space="preserve"> </v>
      </c>
      <c r="V96"/>
      <c r="W96" s="21" t="str">
        <f t="shared" si="90"/>
        <v xml:space="preserve"> </v>
      </c>
      <c r="X96" s="22">
        <f t="shared" si="98"/>
        <v>0</v>
      </c>
      <c r="Y96" s="23">
        <f t="shared" si="99"/>
        <v>0</v>
      </c>
      <c r="Z96" s="23" t="str">
        <f t="shared" si="93"/>
        <v xml:space="preserve"> </v>
      </c>
      <c r="AA96" s="22" t="str">
        <f t="shared" si="95"/>
        <v xml:space="preserve"> </v>
      </c>
      <c r="AB96" s="23">
        <f t="shared" si="100"/>
        <v>0</v>
      </c>
      <c r="AC96" s="22">
        <f t="shared" si="96"/>
        <v>0</v>
      </c>
    </row>
    <row r="97" spans="2:30" ht="15.75" hidden="1" thickBot="1" x14ac:dyDescent="0.3">
      <c r="C97" s="24">
        <f>C73</f>
        <v>0</v>
      </c>
      <c r="D97" s="25"/>
      <c r="E97" s="26" t="str">
        <f t="shared" si="82"/>
        <v xml:space="preserve"> </v>
      </c>
      <c r="F97" s="25"/>
      <c r="G97" s="26" t="str">
        <f t="shared" si="83"/>
        <v xml:space="preserve"> </v>
      </c>
      <c r="H97" s="25"/>
      <c r="I97" s="26" t="str">
        <f t="shared" si="84"/>
        <v xml:space="preserve"> </v>
      </c>
      <c r="J97" s="25"/>
      <c r="K97" s="26" t="str">
        <f t="shared" si="85"/>
        <v xml:space="preserve"> </v>
      </c>
      <c r="L97" s="25"/>
      <c r="M97" s="26" t="str">
        <f t="shared" si="86"/>
        <v xml:space="preserve"> </v>
      </c>
      <c r="N97" s="25"/>
      <c r="O97" s="26" t="str">
        <f t="shared" si="87"/>
        <v xml:space="preserve"> </v>
      </c>
      <c r="P97" s="25"/>
      <c r="Q97" s="26" t="str">
        <f t="shared" si="88"/>
        <v xml:space="preserve"> </v>
      </c>
      <c r="R97" s="27"/>
      <c r="S97" s="28" t="str">
        <f t="shared" si="89"/>
        <v xml:space="preserve"> </v>
      </c>
      <c r="T97" s="27"/>
      <c r="U97" s="28" t="str">
        <f t="shared" si="90"/>
        <v xml:space="preserve"> </v>
      </c>
      <c r="V97" s="27"/>
      <c r="W97" s="28" t="str">
        <f t="shared" si="90"/>
        <v xml:space="preserve"> </v>
      </c>
      <c r="X97" s="29">
        <f t="shared" si="98"/>
        <v>0</v>
      </c>
      <c r="Y97" s="30">
        <f t="shared" si="99"/>
        <v>0</v>
      </c>
      <c r="Z97" s="30" t="str">
        <f t="shared" si="93"/>
        <v xml:space="preserve"> </v>
      </c>
      <c r="AA97" s="29" t="str">
        <f t="shared" si="95"/>
        <v xml:space="preserve"> </v>
      </c>
      <c r="AB97" s="30">
        <f t="shared" si="100"/>
        <v>0</v>
      </c>
      <c r="AC97" s="29">
        <f t="shared" si="96"/>
        <v>0</v>
      </c>
    </row>
    <row r="98" spans="2:30" hidden="1" x14ac:dyDescent="0.25"/>
    <row r="100" spans="2:30" ht="15.75" thickBot="1" x14ac:dyDescent="0.3"/>
    <row r="101" spans="2:30" ht="28.5" customHeight="1" thickBot="1" x14ac:dyDescent="0.3">
      <c r="B101" s="31"/>
      <c r="C101" s="129" t="s">
        <v>31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32"/>
    </row>
    <row r="102" spans="2:30" x14ac:dyDescent="0.25">
      <c r="B102" s="33"/>
      <c r="C102" s="131" t="s">
        <v>5</v>
      </c>
      <c r="D102" s="134" t="s">
        <v>45</v>
      </c>
      <c r="E102" s="135"/>
      <c r="F102" s="134" t="s">
        <v>57</v>
      </c>
      <c r="G102" s="135"/>
      <c r="H102" s="134" t="s">
        <v>61</v>
      </c>
      <c r="I102" s="135"/>
      <c r="J102" s="134" t="s">
        <v>62</v>
      </c>
      <c r="K102" s="135"/>
      <c r="L102" s="134" t="s">
        <v>64</v>
      </c>
      <c r="M102" s="135"/>
      <c r="N102" s="134" t="s">
        <v>64</v>
      </c>
      <c r="O102" s="135"/>
      <c r="P102" s="134" t="s">
        <v>80</v>
      </c>
      <c r="Q102" s="135"/>
      <c r="R102" s="134" t="s">
        <v>61</v>
      </c>
      <c r="S102" s="135"/>
      <c r="T102" s="134" t="s">
        <v>89</v>
      </c>
      <c r="U102" s="135"/>
      <c r="V102" s="134"/>
      <c r="W102" s="135"/>
      <c r="X102" s="126" t="s">
        <v>2</v>
      </c>
      <c r="Y102" s="126" t="s">
        <v>3</v>
      </c>
      <c r="Z102" s="121" t="s">
        <v>9</v>
      </c>
      <c r="AA102" s="121" t="s">
        <v>10</v>
      </c>
      <c r="AB102" s="126" t="s">
        <v>4</v>
      </c>
      <c r="AC102" s="34"/>
    </row>
    <row r="103" spans="2:30" x14ac:dyDescent="0.25">
      <c r="B103" s="33"/>
      <c r="C103" s="132"/>
      <c r="D103" s="124">
        <v>43351</v>
      </c>
      <c r="E103" s="125"/>
      <c r="F103" s="124">
        <v>43386</v>
      </c>
      <c r="G103" s="125"/>
      <c r="H103" s="124">
        <v>43414</v>
      </c>
      <c r="I103" s="125"/>
      <c r="J103" s="124">
        <v>43442</v>
      </c>
      <c r="K103" s="125"/>
      <c r="L103" s="124">
        <v>43478</v>
      </c>
      <c r="M103" s="125"/>
      <c r="N103" s="124">
        <v>43505</v>
      </c>
      <c r="O103" s="125"/>
      <c r="P103" s="124">
        <v>43533</v>
      </c>
      <c r="Q103" s="125"/>
      <c r="R103" s="124">
        <v>43547</v>
      </c>
      <c r="S103" s="125"/>
      <c r="T103" s="124">
        <v>43568</v>
      </c>
      <c r="U103" s="125"/>
      <c r="V103" s="124"/>
      <c r="W103" s="125"/>
      <c r="X103" s="127"/>
      <c r="Y103" s="127"/>
      <c r="Z103" s="122"/>
      <c r="AA103" s="122"/>
      <c r="AB103" s="127"/>
      <c r="AC103" s="34"/>
    </row>
    <row r="104" spans="2:30" ht="16.5" customHeight="1" thickBot="1" x14ac:dyDescent="0.3">
      <c r="B104" s="33"/>
      <c r="C104" s="133"/>
      <c r="D104" s="3" t="s">
        <v>0</v>
      </c>
      <c r="E104" s="4" t="s">
        <v>1</v>
      </c>
      <c r="F104" s="3" t="s">
        <v>0</v>
      </c>
      <c r="G104" s="4" t="s">
        <v>1</v>
      </c>
      <c r="H104" s="3" t="s">
        <v>0</v>
      </c>
      <c r="I104" s="4" t="s">
        <v>1</v>
      </c>
      <c r="J104" s="3" t="s">
        <v>0</v>
      </c>
      <c r="K104" s="4" t="s">
        <v>1</v>
      </c>
      <c r="L104" s="3" t="s">
        <v>0</v>
      </c>
      <c r="M104" s="4" t="s">
        <v>1</v>
      </c>
      <c r="N104" s="3" t="s">
        <v>0</v>
      </c>
      <c r="O104" s="4" t="s">
        <v>1</v>
      </c>
      <c r="P104" s="3" t="s">
        <v>0</v>
      </c>
      <c r="Q104" s="4" t="s">
        <v>1</v>
      </c>
      <c r="R104" s="3" t="s">
        <v>0</v>
      </c>
      <c r="S104" s="4" t="s">
        <v>1</v>
      </c>
      <c r="T104" s="3" t="s">
        <v>0</v>
      </c>
      <c r="U104" s="4" t="s">
        <v>1</v>
      </c>
      <c r="V104" s="3" t="s">
        <v>0</v>
      </c>
      <c r="W104" s="4" t="s">
        <v>1</v>
      </c>
      <c r="X104" s="128"/>
      <c r="Y104" s="128"/>
      <c r="Z104" s="123"/>
      <c r="AA104" s="123"/>
      <c r="AB104" s="128"/>
      <c r="AC104" s="34"/>
    </row>
    <row r="105" spans="2:30" ht="18.75" customHeight="1" x14ac:dyDescent="0.25">
      <c r="B105" s="136" t="s">
        <v>6</v>
      </c>
      <c r="C105" s="5" t="s">
        <v>51</v>
      </c>
      <c r="D105" s="117">
        <v>0</v>
      </c>
      <c r="E105" s="118">
        <f t="shared" ref="E105:E118" si="101">IF(D105= ""," ",IF(D105=0,0,IF(D105&gt;20,5,-5*D105+105)))</f>
        <v>0</v>
      </c>
      <c r="F105" s="73">
        <v>2</v>
      </c>
      <c r="G105" s="69">
        <f t="shared" ref="G105:G118" si="102">IF(F105= ""," ",IF(F105=0,0,IF(F105&gt;20,5,-5*F105+105)))</f>
        <v>95</v>
      </c>
      <c r="H105" s="73">
        <v>2</v>
      </c>
      <c r="I105" s="69">
        <f t="shared" ref="I105:I118" si="103">IF(H105= ""," ",IF(H105=0,0,IF(H105&gt;20,5,-5*H105+105)))</f>
        <v>95</v>
      </c>
      <c r="J105" s="73">
        <v>1</v>
      </c>
      <c r="K105" s="69">
        <f t="shared" ref="K105:K118" si="104">IF(J105= ""," ",IF(J105=0,0,IF(J105&gt;20,5,-5*J105+105)))</f>
        <v>100</v>
      </c>
      <c r="L105" s="73">
        <v>2</v>
      </c>
      <c r="M105" s="69">
        <f t="shared" ref="M105:M118" si="105">IF(L105= ""," ",IF(L105=0,0,IF(L105&gt;20,5,-5*L105+105)))</f>
        <v>95</v>
      </c>
      <c r="N105" s="73">
        <v>2</v>
      </c>
      <c r="O105" s="69">
        <f t="shared" ref="O105:O118" si="106">IF(N105= ""," ",IF(N105=0,0,IF(N105&gt;20,5,-5*N105+105)))</f>
        <v>95</v>
      </c>
      <c r="P105" s="73">
        <v>2</v>
      </c>
      <c r="Q105" s="69">
        <f t="shared" ref="Q105:Q118" si="107">IF(P105= ""," ",IF(P105=0,0,IF(P105&gt;20,5,-5*P105+105)))</f>
        <v>95</v>
      </c>
      <c r="R105" s="73">
        <v>1</v>
      </c>
      <c r="S105" s="69">
        <f t="shared" ref="S105:S118" si="108">IF(R105= ""," ",IF(R105=0,0,IF(R105&gt;20,5,-5*R105+105)))</f>
        <v>100</v>
      </c>
      <c r="T105" s="73">
        <v>2</v>
      </c>
      <c r="U105" s="69">
        <f t="shared" ref="U105:U118" si="109">IF(T105= ""," ",IF(T105=0,0,IF(T105&gt;20,5,-5*T105+105)))</f>
        <v>95</v>
      </c>
      <c r="V105" s="73"/>
      <c r="W105" s="69" t="str">
        <f t="shared" ref="W105:W118" si="110">IF(V105= ""," ",IF(V105=0,0,IF(V105&gt;20,5,-5*V105+105)))</f>
        <v xml:space="preserve"> </v>
      </c>
      <c r="X105" s="9">
        <f t="shared" ref="X105:AB118" si="111">X127</f>
        <v>40</v>
      </c>
      <c r="Y105" s="9">
        <f t="shared" si="111"/>
        <v>810</v>
      </c>
      <c r="Z105" s="9">
        <f t="shared" si="111"/>
        <v>620</v>
      </c>
      <c r="AA105" s="9">
        <f t="shared" si="111"/>
        <v>1</v>
      </c>
      <c r="AB105" s="9">
        <f t="shared" si="111"/>
        <v>2</v>
      </c>
      <c r="AC105" s="34"/>
    </row>
    <row r="106" spans="2:30" ht="18.75" customHeight="1" x14ac:dyDescent="0.25">
      <c r="B106" s="136"/>
      <c r="C106" s="6" t="s">
        <v>32</v>
      </c>
      <c r="D106" s="74">
        <v>1</v>
      </c>
      <c r="E106" s="70">
        <f t="shared" si="101"/>
        <v>100</v>
      </c>
      <c r="F106" s="74">
        <v>1</v>
      </c>
      <c r="G106" s="70">
        <f t="shared" si="102"/>
        <v>100</v>
      </c>
      <c r="H106" s="113">
        <v>0</v>
      </c>
      <c r="I106" s="115">
        <f t="shared" si="103"/>
        <v>0</v>
      </c>
      <c r="J106" s="74">
        <v>3</v>
      </c>
      <c r="K106" s="70">
        <f t="shared" si="104"/>
        <v>90</v>
      </c>
      <c r="L106" s="74">
        <v>5</v>
      </c>
      <c r="M106" s="70">
        <f t="shared" si="105"/>
        <v>80</v>
      </c>
      <c r="N106" s="74">
        <v>3</v>
      </c>
      <c r="O106" s="70">
        <f t="shared" si="106"/>
        <v>90</v>
      </c>
      <c r="P106" s="74">
        <v>3</v>
      </c>
      <c r="Q106" s="70">
        <f t="shared" si="107"/>
        <v>90</v>
      </c>
      <c r="R106" s="74">
        <v>2</v>
      </c>
      <c r="S106" s="70">
        <f t="shared" si="108"/>
        <v>95</v>
      </c>
      <c r="T106" s="74">
        <v>3</v>
      </c>
      <c r="U106" s="70">
        <f t="shared" si="109"/>
        <v>90</v>
      </c>
      <c r="V106" s="74"/>
      <c r="W106" s="70" t="str">
        <f t="shared" si="110"/>
        <v xml:space="preserve"> </v>
      </c>
      <c r="X106" s="10">
        <f t="shared" si="111"/>
        <v>40</v>
      </c>
      <c r="Y106" s="10">
        <f t="shared" si="111"/>
        <v>775</v>
      </c>
      <c r="Z106" s="10">
        <f t="shared" si="111"/>
        <v>605</v>
      </c>
      <c r="AA106" s="10">
        <f t="shared" si="111"/>
        <v>2</v>
      </c>
      <c r="AB106" s="10">
        <f t="shared" si="111"/>
        <v>2</v>
      </c>
      <c r="AC106" s="34"/>
    </row>
    <row r="107" spans="2:30" ht="18.75" customHeight="1" x14ac:dyDescent="0.25">
      <c r="B107" s="136"/>
      <c r="C107" s="6" t="s">
        <v>37</v>
      </c>
      <c r="D107" s="74">
        <v>7</v>
      </c>
      <c r="E107" s="70">
        <f t="shared" si="101"/>
        <v>70</v>
      </c>
      <c r="F107" s="74">
        <v>6</v>
      </c>
      <c r="G107" s="70">
        <f t="shared" si="102"/>
        <v>75</v>
      </c>
      <c r="H107" s="74">
        <v>4</v>
      </c>
      <c r="I107" s="70">
        <f t="shared" si="103"/>
        <v>85</v>
      </c>
      <c r="J107" s="74">
        <v>8</v>
      </c>
      <c r="K107" s="70">
        <f t="shared" si="104"/>
        <v>65</v>
      </c>
      <c r="L107" s="74">
        <v>11</v>
      </c>
      <c r="M107" s="70">
        <f t="shared" si="105"/>
        <v>50</v>
      </c>
      <c r="N107" s="74">
        <v>8</v>
      </c>
      <c r="O107" s="70">
        <f t="shared" si="106"/>
        <v>65</v>
      </c>
      <c r="P107" s="74">
        <v>8</v>
      </c>
      <c r="Q107" s="70">
        <f t="shared" si="107"/>
        <v>65</v>
      </c>
      <c r="R107" s="74">
        <v>8</v>
      </c>
      <c r="S107" s="70">
        <f t="shared" si="108"/>
        <v>65</v>
      </c>
      <c r="T107" s="74">
        <v>8</v>
      </c>
      <c r="U107" s="70">
        <f t="shared" si="109"/>
        <v>65</v>
      </c>
      <c r="V107" s="74"/>
      <c r="W107" s="70" t="str">
        <f t="shared" si="110"/>
        <v xml:space="preserve"> </v>
      </c>
      <c r="X107" s="10">
        <f t="shared" si="111"/>
        <v>45</v>
      </c>
      <c r="Y107" s="10">
        <f t="shared" si="111"/>
        <v>650</v>
      </c>
      <c r="Z107" s="10">
        <f t="shared" si="111"/>
        <v>470</v>
      </c>
      <c r="AA107" s="10">
        <f t="shared" si="111"/>
        <v>6</v>
      </c>
      <c r="AB107" s="10">
        <f t="shared" si="111"/>
        <v>0</v>
      </c>
      <c r="AC107" s="34"/>
    </row>
    <row r="108" spans="2:30" ht="18.75" customHeight="1" x14ac:dyDescent="0.25">
      <c r="B108" s="136"/>
      <c r="C108" s="7" t="s">
        <v>35</v>
      </c>
      <c r="D108" s="75">
        <v>5</v>
      </c>
      <c r="E108" s="71">
        <f t="shared" si="101"/>
        <v>80</v>
      </c>
      <c r="F108" s="75">
        <v>9</v>
      </c>
      <c r="G108" s="71">
        <f t="shared" si="102"/>
        <v>60</v>
      </c>
      <c r="H108" s="75">
        <v>6</v>
      </c>
      <c r="I108" s="71">
        <f t="shared" si="103"/>
        <v>75</v>
      </c>
      <c r="J108" s="75">
        <v>10</v>
      </c>
      <c r="K108" s="71">
        <f t="shared" si="104"/>
        <v>55</v>
      </c>
      <c r="L108" s="75">
        <v>10</v>
      </c>
      <c r="M108" s="71">
        <f t="shared" si="105"/>
        <v>55</v>
      </c>
      <c r="N108" s="75">
        <v>9</v>
      </c>
      <c r="O108" s="71">
        <f t="shared" si="106"/>
        <v>60</v>
      </c>
      <c r="P108" s="75">
        <v>9</v>
      </c>
      <c r="Q108" s="71">
        <f t="shared" si="107"/>
        <v>60</v>
      </c>
      <c r="R108" s="120">
        <v>5</v>
      </c>
      <c r="S108" s="119">
        <f t="shared" si="108"/>
        <v>80</v>
      </c>
      <c r="T108" s="114">
        <v>0</v>
      </c>
      <c r="U108" s="119">
        <f t="shared" si="109"/>
        <v>0</v>
      </c>
      <c r="V108" s="75"/>
      <c r="W108" s="76" t="str">
        <f t="shared" si="110"/>
        <v xml:space="preserve"> </v>
      </c>
      <c r="X108" s="10">
        <f t="shared" si="111"/>
        <v>40</v>
      </c>
      <c r="Y108" s="10">
        <f t="shared" si="111"/>
        <v>565</v>
      </c>
      <c r="Z108" s="10">
        <f t="shared" si="111"/>
        <v>455</v>
      </c>
      <c r="AA108" s="10">
        <f t="shared" si="111"/>
        <v>8</v>
      </c>
      <c r="AB108" s="10">
        <f t="shared" si="111"/>
        <v>0</v>
      </c>
      <c r="AC108" s="34"/>
    </row>
    <row r="109" spans="2:30" ht="18.75" customHeight="1" x14ac:dyDescent="0.25">
      <c r="B109" s="136"/>
      <c r="C109" s="6" t="s">
        <v>50</v>
      </c>
      <c r="D109" s="113">
        <v>0</v>
      </c>
      <c r="E109" s="115">
        <f t="shared" si="101"/>
        <v>0</v>
      </c>
      <c r="F109" s="74">
        <v>4</v>
      </c>
      <c r="G109" s="70">
        <f t="shared" si="102"/>
        <v>85</v>
      </c>
      <c r="H109" s="113">
        <v>0</v>
      </c>
      <c r="I109" s="115">
        <f t="shared" si="103"/>
        <v>0</v>
      </c>
      <c r="J109" s="74">
        <v>2</v>
      </c>
      <c r="K109" s="70">
        <f t="shared" si="104"/>
        <v>95</v>
      </c>
      <c r="L109" s="74">
        <v>4</v>
      </c>
      <c r="M109" s="70">
        <f t="shared" si="105"/>
        <v>85</v>
      </c>
      <c r="N109" s="74">
        <v>5</v>
      </c>
      <c r="O109" s="70">
        <f t="shared" si="106"/>
        <v>80</v>
      </c>
      <c r="P109" s="74">
        <v>6</v>
      </c>
      <c r="Q109" s="70">
        <f t="shared" si="107"/>
        <v>75</v>
      </c>
      <c r="R109" s="113">
        <v>0</v>
      </c>
      <c r="S109" s="115">
        <f t="shared" si="108"/>
        <v>0</v>
      </c>
      <c r="T109" s="74">
        <v>6</v>
      </c>
      <c r="U109" s="70">
        <f t="shared" si="109"/>
        <v>75</v>
      </c>
      <c r="V109" s="74"/>
      <c r="W109" s="70" t="str">
        <f t="shared" si="110"/>
        <v xml:space="preserve"> </v>
      </c>
      <c r="X109" s="10">
        <f t="shared" si="111"/>
        <v>30</v>
      </c>
      <c r="Y109" s="10">
        <f t="shared" si="111"/>
        <v>525</v>
      </c>
      <c r="Z109" s="10">
        <f t="shared" si="111"/>
        <v>525</v>
      </c>
      <c r="AA109" s="10">
        <f t="shared" si="111"/>
        <v>3</v>
      </c>
      <c r="AB109" s="10">
        <f t="shared" si="111"/>
        <v>0</v>
      </c>
      <c r="AC109" s="34"/>
    </row>
    <row r="110" spans="2:30" ht="18.75" customHeight="1" x14ac:dyDescent="0.25">
      <c r="B110" s="136"/>
      <c r="C110" s="7" t="s">
        <v>36</v>
      </c>
      <c r="D110" s="75">
        <v>6</v>
      </c>
      <c r="E110" s="71">
        <f t="shared" si="101"/>
        <v>75</v>
      </c>
      <c r="F110" s="114">
        <v>0</v>
      </c>
      <c r="G110" s="116">
        <f t="shared" si="102"/>
        <v>0</v>
      </c>
      <c r="H110" s="75">
        <v>3</v>
      </c>
      <c r="I110" s="71">
        <f t="shared" si="103"/>
        <v>90</v>
      </c>
      <c r="J110" s="75">
        <v>4</v>
      </c>
      <c r="K110" s="71">
        <f t="shared" si="104"/>
        <v>85</v>
      </c>
      <c r="L110" s="114">
        <v>0</v>
      </c>
      <c r="M110" s="116">
        <f t="shared" si="105"/>
        <v>0</v>
      </c>
      <c r="N110" s="114">
        <v>0</v>
      </c>
      <c r="O110" s="116">
        <f t="shared" si="106"/>
        <v>0</v>
      </c>
      <c r="P110" s="75">
        <v>5</v>
      </c>
      <c r="Q110" s="71">
        <f t="shared" si="107"/>
        <v>80</v>
      </c>
      <c r="R110" s="75">
        <v>4</v>
      </c>
      <c r="S110" s="71">
        <f t="shared" si="108"/>
        <v>85</v>
      </c>
      <c r="T110" s="75">
        <v>5</v>
      </c>
      <c r="U110" s="71">
        <f t="shared" si="109"/>
        <v>80</v>
      </c>
      <c r="V110" s="75"/>
      <c r="W110" s="71" t="str">
        <f t="shared" si="110"/>
        <v xml:space="preserve"> </v>
      </c>
      <c r="X110" s="10">
        <f t="shared" si="111"/>
        <v>30</v>
      </c>
      <c r="Y110" s="10">
        <f t="shared" si="111"/>
        <v>525</v>
      </c>
      <c r="Z110" s="10">
        <f t="shared" si="111"/>
        <v>525</v>
      </c>
      <c r="AA110" s="10">
        <f t="shared" si="111"/>
        <v>3</v>
      </c>
      <c r="AB110" s="10">
        <f t="shared" si="111"/>
        <v>0</v>
      </c>
      <c r="AC110" s="34"/>
    </row>
    <row r="111" spans="2:30" ht="18.75" customHeight="1" x14ac:dyDescent="0.25">
      <c r="B111" s="136"/>
      <c r="C111" s="7" t="s">
        <v>38</v>
      </c>
      <c r="D111" s="75">
        <v>8</v>
      </c>
      <c r="E111" s="71">
        <f t="shared" si="101"/>
        <v>65</v>
      </c>
      <c r="F111" s="75">
        <v>7</v>
      </c>
      <c r="G111" s="71">
        <f t="shared" si="102"/>
        <v>70</v>
      </c>
      <c r="H111" s="114">
        <v>0</v>
      </c>
      <c r="I111" s="116">
        <f t="shared" si="103"/>
        <v>0</v>
      </c>
      <c r="J111" s="75">
        <v>9</v>
      </c>
      <c r="K111" s="71">
        <f t="shared" si="104"/>
        <v>60</v>
      </c>
      <c r="L111" s="75">
        <v>9</v>
      </c>
      <c r="M111" s="71">
        <f t="shared" si="105"/>
        <v>60</v>
      </c>
      <c r="N111" s="114">
        <v>0</v>
      </c>
      <c r="O111" s="116">
        <f t="shared" si="106"/>
        <v>0</v>
      </c>
      <c r="P111" s="75">
        <v>7</v>
      </c>
      <c r="Q111" s="71">
        <f t="shared" si="107"/>
        <v>70</v>
      </c>
      <c r="R111" s="75">
        <v>7</v>
      </c>
      <c r="S111" s="71">
        <f t="shared" si="108"/>
        <v>70</v>
      </c>
      <c r="T111" s="75">
        <v>7</v>
      </c>
      <c r="U111" s="71">
        <f t="shared" si="109"/>
        <v>70</v>
      </c>
      <c r="V111" s="75"/>
      <c r="W111" s="71" t="str">
        <f t="shared" si="110"/>
        <v xml:space="preserve"> </v>
      </c>
      <c r="X111" s="10">
        <f t="shared" si="111"/>
        <v>35</v>
      </c>
      <c r="Y111" s="10">
        <f t="shared" si="111"/>
        <v>500</v>
      </c>
      <c r="Z111" s="10">
        <f t="shared" si="111"/>
        <v>440</v>
      </c>
      <c r="AA111" s="10">
        <f t="shared" si="111"/>
        <v>10</v>
      </c>
      <c r="AB111" s="10">
        <f t="shared" si="111"/>
        <v>0</v>
      </c>
      <c r="AC111" s="34"/>
    </row>
    <row r="112" spans="2:30" ht="18.75" customHeight="1" x14ac:dyDescent="0.25">
      <c r="B112" s="136"/>
      <c r="C112" s="6" t="s">
        <v>47</v>
      </c>
      <c r="D112" s="113">
        <v>0</v>
      </c>
      <c r="E112" s="115">
        <f t="shared" si="101"/>
        <v>0</v>
      </c>
      <c r="F112" s="74">
        <v>8</v>
      </c>
      <c r="G112" s="70">
        <f t="shared" si="102"/>
        <v>65</v>
      </c>
      <c r="H112" s="113">
        <v>0</v>
      </c>
      <c r="I112" s="115">
        <f t="shared" si="103"/>
        <v>0</v>
      </c>
      <c r="J112" s="74">
        <v>6</v>
      </c>
      <c r="K112" s="70">
        <f t="shared" si="104"/>
        <v>75</v>
      </c>
      <c r="L112" s="74">
        <v>6</v>
      </c>
      <c r="M112" s="70">
        <f t="shared" si="105"/>
        <v>75</v>
      </c>
      <c r="N112" s="113">
        <v>0</v>
      </c>
      <c r="O112" s="115">
        <f t="shared" si="106"/>
        <v>0</v>
      </c>
      <c r="P112" s="74">
        <v>4</v>
      </c>
      <c r="Q112" s="70">
        <f t="shared" si="107"/>
        <v>85</v>
      </c>
      <c r="R112" s="74">
        <v>6</v>
      </c>
      <c r="S112" s="70">
        <f t="shared" si="108"/>
        <v>75</v>
      </c>
      <c r="T112" s="74">
        <v>4</v>
      </c>
      <c r="U112" s="70">
        <f t="shared" si="109"/>
        <v>85</v>
      </c>
      <c r="V112" s="74"/>
      <c r="W112" s="70" t="str">
        <f t="shared" si="110"/>
        <v xml:space="preserve"> </v>
      </c>
      <c r="X112" s="10">
        <f t="shared" si="111"/>
        <v>30</v>
      </c>
      <c r="Y112" s="10">
        <f t="shared" si="111"/>
        <v>490</v>
      </c>
      <c r="Z112" s="10">
        <f t="shared" si="111"/>
        <v>490</v>
      </c>
      <c r="AA112" s="10">
        <f t="shared" si="111"/>
        <v>5</v>
      </c>
      <c r="AB112" s="10">
        <f t="shared" si="111"/>
        <v>0</v>
      </c>
      <c r="AC112" s="34"/>
      <c r="AD112" s="86"/>
    </row>
    <row r="113" spans="2:30" ht="18.75" customHeight="1" x14ac:dyDescent="0.25">
      <c r="B113" s="136"/>
      <c r="C113" s="6" t="s">
        <v>46</v>
      </c>
      <c r="D113" s="74">
        <v>4</v>
      </c>
      <c r="E113" s="70">
        <f t="shared" si="101"/>
        <v>85</v>
      </c>
      <c r="F113" s="74">
        <v>5</v>
      </c>
      <c r="G113" s="70">
        <f t="shared" si="102"/>
        <v>80</v>
      </c>
      <c r="H113" s="74">
        <v>5</v>
      </c>
      <c r="I113" s="70">
        <f t="shared" si="103"/>
        <v>80</v>
      </c>
      <c r="J113" s="74">
        <v>5</v>
      </c>
      <c r="K113" s="70">
        <f t="shared" si="104"/>
        <v>80</v>
      </c>
      <c r="L113" s="74">
        <v>13</v>
      </c>
      <c r="M113" s="70">
        <f t="shared" si="105"/>
        <v>40</v>
      </c>
      <c r="N113" s="74">
        <v>7</v>
      </c>
      <c r="O113" s="70">
        <f t="shared" si="106"/>
        <v>70</v>
      </c>
      <c r="P113" s="113">
        <v>0</v>
      </c>
      <c r="Q113" s="115">
        <f t="shared" si="107"/>
        <v>0</v>
      </c>
      <c r="R113" s="113">
        <v>0</v>
      </c>
      <c r="S113" s="115">
        <f t="shared" si="108"/>
        <v>0</v>
      </c>
      <c r="T113" s="113">
        <v>0</v>
      </c>
      <c r="U113" s="115">
        <f t="shared" si="109"/>
        <v>0</v>
      </c>
      <c r="V113" s="74"/>
      <c r="W113" s="70" t="str">
        <f t="shared" si="110"/>
        <v xml:space="preserve"> </v>
      </c>
      <c r="X113" s="10">
        <f t="shared" si="111"/>
        <v>30</v>
      </c>
      <c r="Y113" s="10">
        <f t="shared" si="111"/>
        <v>465</v>
      </c>
      <c r="Z113" s="10">
        <f t="shared" si="111"/>
        <v>465</v>
      </c>
      <c r="AA113" s="10">
        <f t="shared" si="111"/>
        <v>7</v>
      </c>
      <c r="AB113" s="10">
        <f t="shared" si="111"/>
        <v>0</v>
      </c>
      <c r="AC113" s="34"/>
      <c r="AD113" s="87"/>
    </row>
    <row r="114" spans="2:30" ht="18.75" customHeight="1" x14ac:dyDescent="0.25">
      <c r="B114" s="136"/>
      <c r="C114" s="7" t="s">
        <v>34</v>
      </c>
      <c r="D114" s="75">
        <v>3</v>
      </c>
      <c r="E114" s="71">
        <f t="shared" si="101"/>
        <v>90</v>
      </c>
      <c r="F114" s="114">
        <v>0</v>
      </c>
      <c r="G114" s="116">
        <f t="shared" si="102"/>
        <v>0</v>
      </c>
      <c r="H114" s="75">
        <v>1</v>
      </c>
      <c r="I114" s="71">
        <f t="shared" si="103"/>
        <v>100</v>
      </c>
      <c r="J114" s="114">
        <v>0</v>
      </c>
      <c r="K114" s="116">
        <f t="shared" si="104"/>
        <v>0</v>
      </c>
      <c r="L114" s="75">
        <v>7</v>
      </c>
      <c r="M114" s="71">
        <f t="shared" si="105"/>
        <v>70</v>
      </c>
      <c r="N114" s="75">
        <v>6</v>
      </c>
      <c r="O114" s="71">
        <f t="shared" si="106"/>
        <v>75</v>
      </c>
      <c r="P114" s="114">
        <v>0</v>
      </c>
      <c r="Q114" s="116">
        <f t="shared" si="107"/>
        <v>0</v>
      </c>
      <c r="R114" s="75">
        <v>3</v>
      </c>
      <c r="S114" s="76">
        <f t="shared" si="108"/>
        <v>90</v>
      </c>
      <c r="T114" s="114">
        <v>0</v>
      </c>
      <c r="U114" s="119">
        <f t="shared" si="109"/>
        <v>0</v>
      </c>
      <c r="V114" s="75"/>
      <c r="W114" s="76" t="str">
        <f t="shared" si="110"/>
        <v xml:space="preserve"> </v>
      </c>
      <c r="X114" s="10">
        <f t="shared" si="111"/>
        <v>25</v>
      </c>
      <c r="Y114" s="10">
        <f t="shared" si="111"/>
        <v>450</v>
      </c>
      <c r="Z114" s="10">
        <f t="shared" si="111"/>
        <v>450</v>
      </c>
      <c r="AA114" s="10">
        <f t="shared" si="111"/>
        <v>9</v>
      </c>
      <c r="AB114" s="10">
        <f t="shared" si="111"/>
        <v>1</v>
      </c>
      <c r="AC114" s="34"/>
    </row>
    <row r="115" spans="2:30" ht="18.75" customHeight="1" x14ac:dyDescent="0.25">
      <c r="B115" s="136"/>
      <c r="C115" s="6" t="s">
        <v>33</v>
      </c>
      <c r="D115" s="74">
        <v>2</v>
      </c>
      <c r="E115" s="70">
        <f t="shared" si="101"/>
        <v>95</v>
      </c>
      <c r="F115" s="74">
        <v>3</v>
      </c>
      <c r="G115" s="70">
        <f t="shared" si="102"/>
        <v>90</v>
      </c>
      <c r="H115" s="113">
        <v>0</v>
      </c>
      <c r="I115" s="115">
        <f t="shared" si="103"/>
        <v>0</v>
      </c>
      <c r="J115" s="74">
        <v>7</v>
      </c>
      <c r="K115" s="70">
        <f t="shared" si="104"/>
        <v>70</v>
      </c>
      <c r="L115" s="74">
        <v>8</v>
      </c>
      <c r="M115" s="70">
        <f t="shared" si="105"/>
        <v>65</v>
      </c>
      <c r="N115" s="74">
        <v>4</v>
      </c>
      <c r="O115" s="70">
        <f t="shared" si="106"/>
        <v>85</v>
      </c>
      <c r="P115" s="113">
        <v>0</v>
      </c>
      <c r="Q115" s="115">
        <f t="shared" si="107"/>
        <v>0</v>
      </c>
      <c r="R115" s="113">
        <v>0</v>
      </c>
      <c r="S115" s="115">
        <f t="shared" si="108"/>
        <v>0</v>
      </c>
      <c r="T115" s="113">
        <v>0</v>
      </c>
      <c r="U115" s="115">
        <f t="shared" si="109"/>
        <v>0</v>
      </c>
      <c r="V115" s="74"/>
      <c r="W115" s="70" t="str">
        <f t="shared" si="110"/>
        <v xml:space="preserve"> </v>
      </c>
      <c r="X115" s="10">
        <f t="shared" si="111"/>
        <v>25</v>
      </c>
      <c r="Y115" s="10">
        <f t="shared" si="111"/>
        <v>430</v>
      </c>
      <c r="Z115" s="10">
        <f t="shared" si="111"/>
        <v>430</v>
      </c>
      <c r="AA115" s="10">
        <f t="shared" si="111"/>
        <v>11</v>
      </c>
      <c r="AB115" s="10">
        <f t="shared" si="111"/>
        <v>0</v>
      </c>
      <c r="AC115" s="34"/>
    </row>
    <row r="116" spans="2:30" ht="18.75" customHeight="1" x14ac:dyDescent="0.25">
      <c r="B116" s="136"/>
      <c r="C116" s="7" t="s">
        <v>66</v>
      </c>
      <c r="D116" s="114">
        <v>0</v>
      </c>
      <c r="E116" s="116">
        <f t="shared" si="101"/>
        <v>0</v>
      </c>
      <c r="F116" s="114">
        <v>0</v>
      </c>
      <c r="G116" s="116">
        <f t="shared" si="102"/>
        <v>0</v>
      </c>
      <c r="H116" s="114">
        <v>0</v>
      </c>
      <c r="I116" s="116">
        <f t="shared" si="103"/>
        <v>0</v>
      </c>
      <c r="J116" s="114">
        <v>0</v>
      </c>
      <c r="K116" s="116">
        <f t="shared" si="104"/>
        <v>0</v>
      </c>
      <c r="L116" s="75">
        <v>1</v>
      </c>
      <c r="M116" s="71">
        <f t="shared" si="105"/>
        <v>100</v>
      </c>
      <c r="N116" s="75">
        <v>1</v>
      </c>
      <c r="O116" s="71">
        <f t="shared" si="106"/>
        <v>100</v>
      </c>
      <c r="P116" s="75">
        <v>1</v>
      </c>
      <c r="Q116" s="71">
        <f t="shared" si="107"/>
        <v>100</v>
      </c>
      <c r="R116" s="114">
        <v>0</v>
      </c>
      <c r="S116" s="116">
        <f t="shared" si="108"/>
        <v>0</v>
      </c>
      <c r="T116" s="114">
        <v>0</v>
      </c>
      <c r="U116" s="116">
        <f t="shared" si="109"/>
        <v>0</v>
      </c>
      <c r="V116" s="75"/>
      <c r="W116" s="71" t="str">
        <f t="shared" si="110"/>
        <v xml:space="preserve"> </v>
      </c>
      <c r="X116" s="10">
        <f t="shared" si="111"/>
        <v>15</v>
      </c>
      <c r="Y116" s="10">
        <f t="shared" si="111"/>
        <v>315</v>
      </c>
      <c r="Z116" s="10">
        <f t="shared" si="111"/>
        <v>315</v>
      </c>
      <c r="AA116" s="10">
        <f t="shared" si="111"/>
        <v>12</v>
      </c>
      <c r="AB116" s="10">
        <f t="shared" si="111"/>
        <v>3</v>
      </c>
      <c r="AC116" s="34"/>
    </row>
    <row r="117" spans="2:30" ht="18.75" customHeight="1" x14ac:dyDescent="0.25">
      <c r="B117" s="136"/>
      <c r="C117" s="7" t="s">
        <v>68</v>
      </c>
      <c r="D117" s="114">
        <v>0</v>
      </c>
      <c r="E117" s="116">
        <f t="shared" si="101"/>
        <v>0</v>
      </c>
      <c r="F117" s="114">
        <v>0</v>
      </c>
      <c r="G117" s="116">
        <f t="shared" si="102"/>
        <v>0</v>
      </c>
      <c r="H117" s="114">
        <v>0</v>
      </c>
      <c r="I117" s="116">
        <f t="shared" si="103"/>
        <v>0</v>
      </c>
      <c r="J117" s="114">
        <v>0</v>
      </c>
      <c r="K117" s="116">
        <f t="shared" si="104"/>
        <v>0</v>
      </c>
      <c r="L117" s="75">
        <v>3</v>
      </c>
      <c r="M117" s="71">
        <f t="shared" si="105"/>
        <v>90</v>
      </c>
      <c r="N117" s="114">
        <v>0</v>
      </c>
      <c r="O117" s="116">
        <f t="shared" si="106"/>
        <v>0</v>
      </c>
      <c r="P117" s="114">
        <v>0</v>
      </c>
      <c r="Q117" s="116">
        <f t="shared" si="107"/>
        <v>0</v>
      </c>
      <c r="R117" s="114">
        <v>0</v>
      </c>
      <c r="S117" s="116">
        <f t="shared" si="108"/>
        <v>0</v>
      </c>
      <c r="T117" s="75">
        <v>1</v>
      </c>
      <c r="U117" s="71">
        <f t="shared" si="109"/>
        <v>100</v>
      </c>
      <c r="V117" s="75"/>
      <c r="W117" s="71" t="str">
        <f t="shared" si="110"/>
        <v xml:space="preserve"> </v>
      </c>
      <c r="X117" s="10">
        <f t="shared" si="111"/>
        <v>10</v>
      </c>
      <c r="Y117" s="10">
        <f t="shared" si="111"/>
        <v>200</v>
      </c>
      <c r="Z117" s="10">
        <f t="shared" si="111"/>
        <v>200</v>
      </c>
      <c r="AA117" s="10">
        <f t="shared" si="111"/>
        <v>13</v>
      </c>
      <c r="AB117" s="10">
        <f t="shared" si="111"/>
        <v>1</v>
      </c>
      <c r="AC117" s="34"/>
    </row>
    <row r="118" spans="2:30" ht="18.75" customHeight="1" x14ac:dyDescent="0.25">
      <c r="B118" s="136"/>
      <c r="C118" s="6" t="s">
        <v>70</v>
      </c>
      <c r="D118" s="113">
        <v>0</v>
      </c>
      <c r="E118" s="115">
        <f t="shared" si="101"/>
        <v>0</v>
      </c>
      <c r="F118" s="113">
        <v>0</v>
      </c>
      <c r="G118" s="115">
        <f t="shared" si="102"/>
        <v>0</v>
      </c>
      <c r="H118" s="113">
        <v>0</v>
      </c>
      <c r="I118" s="115">
        <f t="shared" si="103"/>
        <v>0</v>
      </c>
      <c r="J118" s="113">
        <v>0</v>
      </c>
      <c r="K118" s="115">
        <f t="shared" si="104"/>
        <v>0</v>
      </c>
      <c r="L118" s="74">
        <v>12</v>
      </c>
      <c r="M118" s="70">
        <f t="shared" si="105"/>
        <v>45</v>
      </c>
      <c r="N118" s="113">
        <v>0</v>
      </c>
      <c r="O118" s="115">
        <f t="shared" si="106"/>
        <v>0</v>
      </c>
      <c r="P118" s="113">
        <v>0</v>
      </c>
      <c r="Q118" s="115">
        <f t="shared" si="107"/>
        <v>0</v>
      </c>
      <c r="R118" s="113">
        <v>0</v>
      </c>
      <c r="S118" s="115">
        <f t="shared" si="108"/>
        <v>0</v>
      </c>
      <c r="T118" s="113">
        <v>0</v>
      </c>
      <c r="U118" s="115">
        <f t="shared" si="109"/>
        <v>0</v>
      </c>
      <c r="V118" s="74"/>
      <c r="W118" s="70" t="str">
        <f t="shared" si="110"/>
        <v xml:space="preserve"> </v>
      </c>
      <c r="X118" s="10">
        <f t="shared" si="111"/>
        <v>5</v>
      </c>
      <c r="Y118" s="10">
        <f t="shared" si="111"/>
        <v>50</v>
      </c>
      <c r="Z118" s="10">
        <f t="shared" si="111"/>
        <v>50</v>
      </c>
      <c r="AA118" s="10">
        <f t="shared" si="111"/>
        <v>14</v>
      </c>
      <c r="AB118" s="10">
        <f t="shared" si="111"/>
        <v>0</v>
      </c>
      <c r="AC118" s="34"/>
    </row>
    <row r="119" spans="2:30" ht="18.75" customHeight="1" x14ac:dyDescent="0.25">
      <c r="B119" s="136"/>
      <c r="C119" s="6"/>
      <c r="D119" s="74"/>
      <c r="E119" s="70" t="str">
        <f t="shared" ref="E119" si="112">IF(D119= ""," ",IF(D119=0,0,IF(D119&gt;20,5,-5*D119+105)))</f>
        <v xml:space="preserve"> </v>
      </c>
      <c r="F119" s="74"/>
      <c r="G119" s="70" t="str">
        <f t="shared" ref="G119" si="113">IF(F119= ""," ",IF(F119=0,0,IF(F119&gt;20,5,-5*F119+105)))</f>
        <v xml:space="preserve"> </v>
      </c>
      <c r="H119" s="74"/>
      <c r="I119" s="70" t="str">
        <f t="shared" ref="I119" si="114">IF(H119= ""," ",IF(H119=0,0,IF(H119&gt;20,5,-5*H119+105)))</f>
        <v xml:space="preserve"> </v>
      </c>
      <c r="J119" s="74"/>
      <c r="K119" s="70" t="str">
        <f t="shared" ref="K119" si="115">IF(J119= ""," ",IF(J119=0,0,IF(J119&gt;20,5,-5*J119+105)))</f>
        <v xml:space="preserve"> </v>
      </c>
      <c r="L119" s="113">
        <v>0</v>
      </c>
      <c r="M119" s="115">
        <f t="shared" ref="M119" si="116">IF(L119= ""," ",IF(L119=0,0,IF(L119&gt;20,5,-5*L119+105)))</f>
        <v>0</v>
      </c>
      <c r="N119" s="74"/>
      <c r="O119" s="70" t="str">
        <f t="shared" ref="O119" si="117">IF(N119= ""," ",IF(N119=0,0,IF(N119&gt;20,5,-5*N119+105)))</f>
        <v xml:space="preserve"> </v>
      </c>
      <c r="P119" s="74"/>
      <c r="Q119" s="70" t="str">
        <f t="shared" ref="Q119" si="118">IF(P119= ""," ",IF(P119=0,0,IF(P119&gt;20,5,-5*P119+105)))</f>
        <v xml:space="preserve"> </v>
      </c>
      <c r="R119" s="74"/>
      <c r="S119" s="70" t="str">
        <f t="shared" ref="S119" si="119">IF(R119= ""," ",IF(R119=0,0,IF(R119&gt;20,5,-5*R119+105)))</f>
        <v xml:space="preserve"> </v>
      </c>
      <c r="T119" s="74"/>
      <c r="U119" s="70" t="str">
        <f t="shared" ref="U119" si="120">IF(T119= ""," ",IF(T119=0,0,IF(T119&gt;20,5,-5*T119+105)))</f>
        <v xml:space="preserve"> </v>
      </c>
      <c r="V119" s="74"/>
      <c r="W119" s="70" t="str">
        <f t="shared" ref="W119" si="121">IF(V119= ""," ",IF(V119=0,0,IF(V119&gt;20,5,-5*V119+105)))</f>
        <v xml:space="preserve"> </v>
      </c>
      <c r="X119" s="10">
        <f t="shared" ref="X119:AB119" si="122">X141</f>
        <v>0</v>
      </c>
      <c r="Y119" s="10">
        <f t="shared" si="122"/>
        <v>0</v>
      </c>
      <c r="Z119" s="10" t="str">
        <f t="shared" si="122"/>
        <v xml:space="preserve"> </v>
      </c>
      <c r="AA119" s="10" t="str">
        <f t="shared" si="122"/>
        <v xml:space="preserve"> </v>
      </c>
      <c r="AB119" s="10">
        <f t="shared" si="122"/>
        <v>0</v>
      </c>
      <c r="AC119" s="34"/>
    </row>
    <row r="120" spans="2:30" ht="18.75" customHeight="1" x14ac:dyDescent="0.25">
      <c r="B120" s="136"/>
      <c r="C120" s="7"/>
      <c r="D120" s="75"/>
      <c r="E120" s="71" t="str">
        <f t="shared" ref="E120:E124" si="123">IF(D120= ""," ",IF(D120=0,0,IF(D120&gt;20,5,-5*D120+105)))</f>
        <v xml:space="preserve"> </v>
      </c>
      <c r="F120" s="75"/>
      <c r="G120" s="71" t="str">
        <f t="shared" ref="G120:G124" si="124">IF(F120= ""," ",IF(F120=0,0,IF(F120&gt;20,5,-5*F120+105)))</f>
        <v xml:space="preserve"> </v>
      </c>
      <c r="H120" s="75"/>
      <c r="I120" s="71" t="str">
        <f t="shared" ref="I120:I124" si="125">IF(H120= ""," ",IF(H120=0,0,IF(H120&gt;20,5,-5*H120+105)))</f>
        <v xml:space="preserve"> </v>
      </c>
      <c r="J120" s="75"/>
      <c r="K120" s="71" t="str">
        <f t="shared" ref="K120:K124" si="126">IF(J120= ""," ",IF(J120=0,0,IF(J120&gt;20,5,-5*J120+105)))</f>
        <v xml:space="preserve"> </v>
      </c>
      <c r="L120" s="75"/>
      <c r="M120" s="71" t="str">
        <f t="shared" ref="M120:M124" si="127">IF(L120= ""," ",IF(L120=0,0,IF(L120&gt;20,5,-5*L120+105)))</f>
        <v xml:space="preserve"> </v>
      </c>
      <c r="N120" s="75"/>
      <c r="O120" s="71" t="str">
        <f t="shared" ref="O120:O124" si="128">IF(N120= ""," ",IF(N120=0,0,IF(N120&gt;20,5,-5*N120+105)))</f>
        <v xml:space="preserve"> </v>
      </c>
      <c r="P120" s="75"/>
      <c r="Q120" s="71" t="str">
        <f t="shared" ref="Q120:Q124" si="129">IF(P120= ""," ",IF(P120=0,0,IF(P120&gt;20,5,-5*P120+105)))</f>
        <v xml:space="preserve"> </v>
      </c>
      <c r="R120" s="75"/>
      <c r="S120" s="76" t="str">
        <f t="shared" ref="S120:S124" si="130">IF(R120= ""," ",IF(R120=0,0,IF(R120&gt;20,5,-5*R120+105)))</f>
        <v xml:space="preserve"> </v>
      </c>
      <c r="T120" s="75"/>
      <c r="U120" s="76" t="str">
        <f t="shared" ref="U120:U124" si="131">IF(T120= ""," ",IF(T120=0,0,IF(T120&gt;20,5,-5*T120+105)))</f>
        <v xml:space="preserve"> </v>
      </c>
      <c r="V120" s="75"/>
      <c r="W120" s="76" t="str">
        <f t="shared" ref="W120:W124" si="132">IF(V120= ""," ",IF(V120=0,0,IF(V120&gt;20,5,-5*V120+105)))</f>
        <v xml:space="preserve"> </v>
      </c>
      <c r="X120" s="10">
        <f t="shared" ref="X120:AB124" si="133">X142</f>
        <v>0</v>
      </c>
      <c r="Y120" s="10">
        <f t="shared" si="133"/>
        <v>0</v>
      </c>
      <c r="Z120" s="10" t="str">
        <f t="shared" si="133"/>
        <v xml:space="preserve"> </v>
      </c>
      <c r="AA120" s="10" t="str">
        <f t="shared" si="133"/>
        <v xml:space="preserve"> </v>
      </c>
      <c r="AB120" s="10">
        <f t="shared" si="133"/>
        <v>0</v>
      </c>
      <c r="AC120" s="34"/>
    </row>
    <row r="121" spans="2:30" ht="18.75" customHeight="1" x14ac:dyDescent="0.25">
      <c r="B121" s="136"/>
      <c r="C121" s="6"/>
      <c r="D121" s="74"/>
      <c r="E121" s="70" t="str">
        <f t="shared" si="123"/>
        <v xml:space="preserve"> </v>
      </c>
      <c r="F121" s="74"/>
      <c r="G121" s="70" t="str">
        <f t="shared" si="124"/>
        <v xml:space="preserve"> </v>
      </c>
      <c r="H121" s="74"/>
      <c r="I121" s="70" t="str">
        <f t="shared" si="125"/>
        <v xml:space="preserve"> </v>
      </c>
      <c r="J121" s="74"/>
      <c r="K121" s="70" t="str">
        <f t="shared" si="126"/>
        <v xml:space="preserve"> </v>
      </c>
      <c r="L121" s="74"/>
      <c r="M121" s="70" t="str">
        <f t="shared" si="127"/>
        <v xml:space="preserve"> </v>
      </c>
      <c r="N121" s="74"/>
      <c r="O121" s="70" t="str">
        <f t="shared" si="128"/>
        <v xml:space="preserve"> </v>
      </c>
      <c r="P121" s="74"/>
      <c r="Q121" s="70" t="str">
        <f t="shared" si="129"/>
        <v xml:space="preserve"> </v>
      </c>
      <c r="R121" s="74"/>
      <c r="S121" s="70" t="str">
        <f t="shared" si="130"/>
        <v xml:space="preserve"> </v>
      </c>
      <c r="T121" s="74"/>
      <c r="U121" s="70" t="str">
        <f t="shared" si="131"/>
        <v xml:space="preserve"> </v>
      </c>
      <c r="V121" s="74"/>
      <c r="W121" s="70" t="str">
        <f t="shared" si="132"/>
        <v xml:space="preserve"> </v>
      </c>
      <c r="X121" s="10">
        <f t="shared" si="133"/>
        <v>0</v>
      </c>
      <c r="Y121" s="10">
        <f t="shared" si="133"/>
        <v>0</v>
      </c>
      <c r="Z121" s="10" t="str">
        <f t="shared" si="133"/>
        <v xml:space="preserve"> </v>
      </c>
      <c r="AA121" s="10" t="str">
        <f t="shared" si="133"/>
        <v xml:space="preserve"> </v>
      </c>
      <c r="AB121" s="10">
        <f t="shared" si="133"/>
        <v>0</v>
      </c>
      <c r="AC121" s="34"/>
    </row>
    <row r="122" spans="2:30" ht="18.75" customHeight="1" x14ac:dyDescent="0.25">
      <c r="B122" s="136"/>
      <c r="C122" s="7"/>
      <c r="D122" s="75"/>
      <c r="E122" s="71" t="str">
        <f t="shared" si="123"/>
        <v xml:space="preserve"> </v>
      </c>
      <c r="F122" s="75"/>
      <c r="G122" s="71" t="str">
        <f t="shared" si="124"/>
        <v xml:space="preserve"> </v>
      </c>
      <c r="H122" s="75"/>
      <c r="I122" s="71" t="str">
        <f t="shared" si="125"/>
        <v xml:space="preserve"> </v>
      </c>
      <c r="J122" s="75"/>
      <c r="K122" s="71" t="str">
        <f t="shared" si="126"/>
        <v xml:space="preserve"> </v>
      </c>
      <c r="L122" s="75"/>
      <c r="M122" s="71" t="str">
        <f t="shared" si="127"/>
        <v xml:space="preserve"> </v>
      </c>
      <c r="N122" s="75"/>
      <c r="O122" s="71" t="str">
        <f t="shared" si="128"/>
        <v xml:space="preserve"> </v>
      </c>
      <c r="P122" s="75"/>
      <c r="Q122" s="71" t="str">
        <f t="shared" si="129"/>
        <v xml:space="preserve"> </v>
      </c>
      <c r="R122" s="75"/>
      <c r="S122" s="71" t="str">
        <f t="shared" si="130"/>
        <v xml:space="preserve"> </v>
      </c>
      <c r="T122" s="75"/>
      <c r="U122" s="71" t="str">
        <f t="shared" si="131"/>
        <v xml:space="preserve"> </v>
      </c>
      <c r="V122" s="75"/>
      <c r="W122" s="71" t="str">
        <f t="shared" si="132"/>
        <v xml:space="preserve"> </v>
      </c>
      <c r="X122" s="10">
        <f t="shared" si="133"/>
        <v>0</v>
      </c>
      <c r="Y122" s="10">
        <f t="shared" si="133"/>
        <v>0</v>
      </c>
      <c r="Z122" s="10" t="str">
        <f t="shared" si="133"/>
        <v xml:space="preserve"> </v>
      </c>
      <c r="AA122" s="10" t="str">
        <f t="shared" si="133"/>
        <v xml:space="preserve"> </v>
      </c>
      <c r="AB122" s="10">
        <f t="shared" si="133"/>
        <v>0</v>
      </c>
      <c r="AC122" s="34"/>
    </row>
    <row r="123" spans="2:30" ht="18.75" customHeight="1" x14ac:dyDescent="0.25">
      <c r="B123" s="33"/>
      <c r="C123" s="7"/>
      <c r="D123" s="75"/>
      <c r="E123" s="71" t="str">
        <f t="shared" si="123"/>
        <v xml:space="preserve"> </v>
      </c>
      <c r="F123" s="75"/>
      <c r="G123" s="71" t="str">
        <f t="shared" si="124"/>
        <v xml:space="preserve"> </v>
      </c>
      <c r="H123" s="75"/>
      <c r="I123" s="71" t="str">
        <f t="shared" si="125"/>
        <v xml:space="preserve"> </v>
      </c>
      <c r="J123" s="75"/>
      <c r="K123" s="71" t="str">
        <f t="shared" si="126"/>
        <v xml:space="preserve"> </v>
      </c>
      <c r="L123" s="75"/>
      <c r="M123" s="71" t="str">
        <f t="shared" si="127"/>
        <v xml:space="preserve"> </v>
      </c>
      <c r="N123" s="75"/>
      <c r="O123" s="71" t="str">
        <f t="shared" si="128"/>
        <v xml:space="preserve"> </v>
      </c>
      <c r="P123" s="75"/>
      <c r="Q123" s="71" t="str">
        <f t="shared" si="129"/>
        <v xml:space="preserve"> </v>
      </c>
      <c r="R123" s="75"/>
      <c r="S123" s="71" t="str">
        <f t="shared" si="130"/>
        <v xml:space="preserve"> </v>
      </c>
      <c r="T123" s="75"/>
      <c r="U123" s="71" t="str">
        <f t="shared" si="131"/>
        <v xml:space="preserve"> </v>
      </c>
      <c r="V123" s="75"/>
      <c r="W123" s="71" t="str">
        <f t="shared" si="132"/>
        <v xml:space="preserve"> </v>
      </c>
      <c r="X123" s="10">
        <f t="shared" si="133"/>
        <v>0</v>
      </c>
      <c r="Y123" s="10">
        <f t="shared" si="133"/>
        <v>0</v>
      </c>
      <c r="Z123" s="10" t="str">
        <f t="shared" si="133"/>
        <v xml:space="preserve"> </v>
      </c>
      <c r="AA123" s="10" t="str">
        <f t="shared" si="133"/>
        <v xml:space="preserve"> </v>
      </c>
      <c r="AB123" s="10">
        <f t="shared" si="133"/>
        <v>0</v>
      </c>
      <c r="AC123" s="34"/>
    </row>
    <row r="124" spans="2:30" ht="18.75" customHeight="1" thickBot="1" x14ac:dyDescent="0.3">
      <c r="B124" s="33"/>
      <c r="C124" s="8"/>
      <c r="D124" s="77"/>
      <c r="E124" s="72" t="str">
        <f t="shared" si="123"/>
        <v xml:space="preserve"> </v>
      </c>
      <c r="F124" s="77"/>
      <c r="G124" s="72" t="str">
        <f t="shared" si="124"/>
        <v xml:space="preserve"> </v>
      </c>
      <c r="H124" s="77"/>
      <c r="I124" s="72" t="str">
        <f t="shared" si="125"/>
        <v xml:space="preserve"> </v>
      </c>
      <c r="J124" s="77"/>
      <c r="K124" s="72" t="str">
        <f t="shared" si="126"/>
        <v xml:space="preserve"> </v>
      </c>
      <c r="L124" s="77"/>
      <c r="M124" s="72" t="str">
        <f t="shared" si="127"/>
        <v xml:space="preserve"> </v>
      </c>
      <c r="N124" s="77"/>
      <c r="O124" s="72" t="str">
        <f t="shared" si="128"/>
        <v xml:space="preserve"> </v>
      </c>
      <c r="P124" s="77"/>
      <c r="Q124" s="72" t="str">
        <f t="shared" si="129"/>
        <v xml:space="preserve"> </v>
      </c>
      <c r="R124" s="77"/>
      <c r="S124" s="72" t="str">
        <f t="shared" si="130"/>
        <v xml:space="preserve"> </v>
      </c>
      <c r="T124" s="77"/>
      <c r="U124" s="72" t="str">
        <f t="shared" si="131"/>
        <v xml:space="preserve"> </v>
      </c>
      <c r="V124" s="77"/>
      <c r="W124" s="72" t="str">
        <f t="shared" si="132"/>
        <v xml:space="preserve"> </v>
      </c>
      <c r="X124" s="11">
        <f t="shared" si="133"/>
        <v>0</v>
      </c>
      <c r="Y124" s="11">
        <f t="shared" si="133"/>
        <v>0</v>
      </c>
      <c r="Z124" s="11" t="str">
        <f t="shared" si="133"/>
        <v xml:space="preserve"> </v>
      </c>
      <c r="AA124" s="11" t="str">
        <f t="shared" si="133"/>
        <v xml:space="preserve"> </v>
      </c>
      <c r="AB124" s="11">
        <f t="shared" si="133"/>
        <v>0</v>
      </c>
      <c r="AC124" s="34"/>
    </row>
    <row r="125" spans="2:30" ht="15.75" hidden="1" thickBot="1" x14ac:dyDescent="0.3"/>
    <row r="126" spans="2:30" ht="15.75" hidden="1" thickBot="1" x14ac:dyDescent="0.3"/>
    <row r="127" spans="2:30" ht="15.75" hidden="1" thickBot="1" x14ac:dyDescent="0.3">
      <c r="C127" s="12" t="str">
        <f>C105</f>
        <v>Ryan Archambault</v>
      </c>
      <c r="D127" s="13"/>
      <c r="E127" s="14">
        <f t="shared" ref="E127:E146" si="134">E105</f>
        <v>0</v>
      </c>
      <c r="F127" s="13"/>
      <c r="G127" s="14">
        <f t="shared" ref="G127:G146" si="135">G105</f>
        <v>95</v>
      </c>
      <c r="H127" s="13"/>
      <c r="I127" s="14">
        <f t="shared" ref="I127:I146" si="136">I105</f>
        <v>95</v>
      </c>
      <c r="J127" s="13"/>
      <c r="K127" s="14">
        <f t="shared" ref="K127:K146" si="137">K105</f>
        <v>100</v>
      </c>
      <c r="L127" s="13"/>
      <c r="M127" s="14">
        <f t="shared" ref="M127:M146" si="138">M105</f>
        <v>95</v>
      </c>
      <c r="N127" s="13"/>
      <c r="O127" s="14">
        <f t="shared" ref="O127:O146" si="139">O105</f>
        <v>95</v>
      </c>
      <c r="P127" s="13"/>
      <c r="Q127" s="14">
        <f t="shared" ref="Q127:Q146" si="140">Q105</f>
        <v>95</v>
      </c>
      <c r="R127" s="15"/>
      <c r="S127" s="16">
        <f t="shared" ref="S127:S146" si="141">S105</f>
        <v>100</v>
      </c>
      <c r="T127" s="15"/>
      <c r="U127" s="16">
        <f t="shared" ref="U127:W146" si="142">U105</f>
        <v>95</v>
      </c>
      <c r="V127" s="15"/>
      <c r="W127" s="16" t="str">
        <f t="shared" si="142"/>
        <v xml:space="preserve"> </v>
      </c>
      <c r="X127" s="17">
        <f t="shared" ref="X127:X134" si="143">COUNTIF(D127:W127,"&gt;0") * 5</f>
        <v>40</v>
      </c>
      <c r="Y127" s="17">
        <f t="shared" ref="Y127:Y134" si="144">SUM(D127:X127)</f>
        <v>810</v>
      </c>
      <c r="Z127" s="17">
        <f t="shared" ref="Z127:Z146" si="145">IF(AC127&lt;23," ",SUM(D127:W127)-SMALL(D127:W127,1)-SMALL(D127:W127,2)-SMALL(D127:W127,3)+X127)</f>
        <v>620</v>
      </c>
      <c r="AA127" s="17">
        <f>IF(Z127=" "," ",RANK(Z127,$Z$127:$Z$146))</f>
        <v>1</v>
      </c>
      <c r="AB127" s="17">
        <f t="shared" ref="AB127:AB134" si="146">COUNTIF(D127:W127,100)</f>
        <v>2</v>
      </c>
      <c r="AC127" s="17">
        <f>COUNTIF(D127:W127,"&gt;=0") * 5</f>
        <v>45</v>
      </c>
    </row>
    <row r="128" spans="2:30" ht="15.75" hidden="1" thickBot="1" x14ac:dyDescent="0.3">
      <c r="C128" s="18" t="str">
        <f>C106</f>
        <v>Rob Hayes</v>
      </c>
      <c r="D128" s="19"/>
      <c r="E128" s="20">
        <f t="shared" si="134"/>
        <v>100</v>
      </c>
      <c r="F128" s="19"/>
      <c r="G128" s="20">
        <f t="shared" si="135"/>
        <v>100</v>
      </c>
      <c r="H128" s="19"/>
      <c r="I128" s="20">
        <f t="shared" si="136"/>
        <v>0</v>
      </c>
      <c r="J128" s="19"/>
      <c r="K128" s="20">
        <f t="shared" si="137"/>
        <v>90</v>
      </c>
      <c r="L128" s="19"/>
      <c r="M128" s="20">
        <f t="shared" si="138"/>
        <v>80</v>
      </c>
      <c r="N128" s="19"/>
      <c r="O128" s="20">
        <f t="shared" si="139"/>
        <v>90</v>
      </c>
      <c r="P128" s="19"/>
      <c r="Q128" s="20">
        <f t="shared" si="140"/>
        <v>90</v>
      </c>
      <c r="R128"/>
      <c r="S128" s="21">
        <f t="shared" si="141"/>
        <v>95</v>
      </c>
      <c r="T128"/>
      <c r="U128" s="21">
        <f t="shared" si="142"/>
        <v>90</v>
      </c>
      <c r="V128"/>
      <c r="W128" s="21" t="str">
        <f t="shared" si="142"/>
        <v xml:space="preserve"> </v>
      </c>
      <c r="X128" s="22">
        <f t="shared" si="143"/>
        <v>40</v>
      </c>
      <c r="Y128" s="22">
        <f t="shared" si="144"/>
        <v>775</v>
      </c>
      <c r="Z128" s="22">
        <f t="shared" si="145"/>
        <v>605</v>
      </c>
      <c r="AA128" s="22">
        <f t="shared" ref="AA128:AA146" si="147">IF(Z128=" "," ",RANK(Z128,$Z$127:$Z$146))</f>
        <v>2</v>
      </c>
      <c r="AB128" s="22">
        <f t="shared" si="146"/>
        <v>2</v>
      </c>
      <c r="AC128" s="22">
        <f t="shared" ref="AC128:AC146" si="148">COUNTIF(D128:W128,"&gt;=0") * 5</f>
        <v>45</v>
      </c>
    </row>
    <row r="129" spans="3:29" ht="15.75" hidden="1" thickBot="1" x14ac:dyDescent="0.3">
      <c r="C129" s="18" t="str">
        <f>C107</f>
        <v>Tom Jahl</v>
      </c>
      <c r="D129" s="19"/>
      <c r="E129" s="20">
        <f t="shared" si="134"/>
        <v>70</v>
      </c>
      <c r="F129" s="19"/>
      <c r="G129" s="20">
        <f t="shared" si="135"/>
        <v>75</v>
      </c>
      <c r="H129" s="19"/>
      <c r="I129" s="20">
        <f t="shared" si="136"/>
        <v>85</v>
      </c>
      <c r="J129" s="19"/>
      <c r="K129" s="20">
        <f t="shared" si="137"/>
        <v>65</v>
      </c>
      <c r="L129" s="19"/>
      <c r="M129" s="20">
        <f t="shared" si="138"/>
        <v>50</v>
      </c>
      <c r="N129" s="19"/>
      <c r="O129" s="20">
        <f t="shared" si="139"/>
        <v>65</v>
      </c>
      <c r="P129" s="19"/>
      <c r="Q129" s="20">
        <f t="shared" si="140"/>
        <v>65</v>
      </c>
      <c r="R129"/>
      <c r="S129" s="21">
        <f t="shared" si="141"/>
        <v>65</v>
      </c>
      <c r="T129"/>
      <c r="U129" s="21">
        <f t="shared" si="142"/>
        <v>65</v>
      </c>
      <c r="V129"/>
      <c r="W129" s="21" t="str">
        <f t="shared" si="142"/>
        <v xml:space="preserve"> </v>
      </c>
      <c r="X129" s="22">
        <f t="shared" si="143"/>
        <v>45</v>
      </c>
      <c r="Y129" s="23">
        <f t="shared" si="144"/>
        <v>650</v>
      </c>
      <c r="Z129" s="23">
        <f t="shared" si="145"/>
        <v>470</v>
      </c>
      <c r="AA129" s="22">
        <f t="shared" si="147"/>
        <v>6</v>
      </c>
      <c r="AB129" s="23">
        <f t="shared" si="146"/>
        <v>0</v>
      </c>
      <c r="AC129" s="22">
        <f t="shared" si="148"/>
        <v>45</v>
      </c>
    </row>
    <row r="130" spans="3:29" ht="15.75" hidden="1" thickBot="1" x14ac:dyDescent="0.3">
      <c r="C130" s="18" t="str">
        <f t="shared" ref="C130:C132" si="149">C108</f>
        <v>Dave Muse</v>
      </c>
      <c r="D130" s="19"/>
      <c r="E130" s="20">
        <f t="shared" si="134"/>
        <v>80</v>
      </c>
      <c r="F130" s="19"/>
      <c r="G130" s="20">
        <f t="shared" si="135"/>
        <v>60</v>
      </c>
      <c r="H130" s="19"/>
      <c r="I130" s="20">
        <f t="shared" si="136"/>
        <v>75</v>
      </c>
      <c r="J130" s="19"/>
      <c r="K130" s="20">
        <f t="shared" si="137"/>
        <v>55</v>
      </c>
      <c r="L130" s="19"/>
      <c r="M130" s="20">
        <f t="shared" si="138"/>
        <v>55</v>
      </c>
      <c r="N130" s="19"/>
      <c r="O130" s="20">
        <f t="shared" si="139"/>
        <v>60</v>
      </c>
      <c r="P130" s="19"/>
      <c r="Q130" s="20">
        <f t="shared" si="140"/>
        <v>60</v>
      </c>
      <c r="R130"/>
      <c r="S130" s="21">
        <f t="shared" si="141"/>
        <v>80</v>
      </c>
      <c r="T130"/>
      <c r="U130" s="21">
        <f t="shared" si="142"/>
        <v>0</v>
      </c>
      <c r="V130"/>
      <c r="W130" s="21" t="str">
        <f t="shared" si="142"/>
        <v xml:space="preserve"> </v>
      </c>
      <c r="X130" s="22">
        <f t="shared" si="143"/>
        <v>40</v>
      </c>
      <c r="Y130" s="23">
        <f t="shared" si="144"/>
        <v>565</v>
      </c>
      <c r="Z130" s="23">
        <f t="shared" si="145"/>
        <v>455</v>
      </c>
      <c r="AA130" s="22">
        <f t="shared" si="147"/>
        <v>8</v>
      </c>
      <c r="AB130" s="23">
        <f t="shared" si="146"/>
        <v>0</v>
      </c>
      <c r="AC130" s="22">
        <f t="shared" si="148"/>
        <v>45</v>
      </c>
    </row>
    <row r="131" spans="3:29" ht="15.75" hidden="1" thickBot="1" x14ac:dyDescent="0.3">
      <c r="C131" s="18" t="str">
        <f t="shared" si="149"/>
        <v>John Reimels</v>
      </c>
      <c r="D131" s="19"/>
      <c r="E131" s="20">
        <f t="shared" si="134"/>
        <v>0</v>
      </c>
      <c r="F131" s="19"/>
      <c r="G131" s="20">
        <f t="shared" si="135"/>
        <v>85</v>
      </c>
      <c r="H131" s="19"/>
      <c r="I131" s="20">
        <f t="shared" si="136"/>
        <v>0</v>
      </c>
      <c r="J131" s="19"/>
      <c r="K131" s="20">
        <f t="shared" si="137"/>
        <v>95</v>
      </c>
      <c r="L131" s="19"/>
      <c r="M131" s="20">
        <f t="shared" si="138"/>
        <v>85</v>
      </c>
      <c r="N131" s="19"/>
      <c r="O131" s="20">
        <f t="shared" si="139"/>
        <v>80</v>
      </c>
      <c r="P131" s="19"/>
      <c r="Q131" s="20">
        <f t="shared" si="140"/>
        <v>75</v>
      </c>
      <c r="R131"/>
      <c r="S131" s="21">
        <f t="shared" si="141"/>
        <v>0</v>
      </c>
      <c r="T131"/>
      <c r="U131" s="21">
        <f t="shared" si="142"/>
        <v>75</v>
      </c>
      <c r="V131"/>
      <c r="W131" s="21" t="str">
        <f t="shared" si="142"/>
        <v xml:space="preserve"> </v>
      </c>
      <c r="X131" s="22">
        <f t="shared" si="143"/>
        <v>30</v>
      </c>
      <c r="Y131" s="23">
        <f t="shared" si="144"/>
        <v>525</v>
      </c>
      <c r="Z131" s="23">
        <f t="shared" si="145"/>
        <v>525</v>
      </c>
      <c r="AA131" s="22">
        <f t="shared" si="147"/>
        <v>3</v>
      </c>
      <c r="AB131" s="23">
        <f t="shared" si="146"/>
        <v>0</v>
      </c>
      <c r="AC131" s="22">
        <f t="shared" si="148"/>
        <v>45</v>
      </c>
    </row>
    <row r="132" spans="3:29" ht="15.75" hidden="1" thickBot="1" x14ac:dyDescent="0.3">
      <c r="C132" s="18" t="str">
        <f t="shared" si="149"/>
        <v>Paul Ryer</v>
      </c>
      <c r="D132" s="19"/>
      <c r="E132" s="20">
        <f t="shared" si="134"/>
        <v>75</v>
      </c>
      <c r="F132" s="19"/>
      <c r="G132" s="20">
        <f t="shared" si="135"/>
        <v>0</v>
      </c>
      <c r="H132" s="19"/>
      <c r="I132" s="20">
        <f t="shared" si="136"/>
        <v>90</v>
      </c>
      <c r="J132" s="19"/>
      <c r="K132" s="20">
        <f t="shared" si="137"/>
        <v>85</v>
      </c>
      <c r="L132" s="19"/>
      <c r="M132" s="20">
        <f t="shared" si="138"/>
        <v>0</v>
      </c>
      <c r="N132" s="19"/>
      <c r="O132" s="20">
        <f t="shared" si="139"/>
        <v>0</v>
      </c>
      <c r="P132" s="19"/>
      <c r="Q132" s="20">
        <f t="shared" si="140"/>
        <v>80</v>
      </c>
      <c r="R132"/>
      <c r="S132" s="21">
        <f t="shared" si="141"/>
        <v>85</v>
      </c>
      <c r="T132"/>
      <c r="U132" s="21">
        <f t="shared" si="142"/>
        <v>80</v>
      </c>
      <c r="V132"/>
      <c r="W132" s="21" t="str">
        <f t="shared" si="142"/>
        <v xml:space="preserve"> </v>
      </c>
      <c r="X132" s="22">
        <f t="shared" si="143"/>
        <v>30</v>
      </c>
      <c r="Y132" s="23">
        <f t="shared" si="144"/>
        <v>525</v>
      </c>
      <c r="Z132" s="23">
        <f t="shared" si="145"/>
        <v>525</v>
      </c>
      <c r="AA132" s="22">
        <f t="shared" si="147"/>
        <v>3</v>
      </c>
      <c r="AB132" s="23">
        <f t="shared" si="146"/>
        <v>0</v>
      </c>
      <c r="AC132" s="22">
        <f t="shared" si="148"/>
        <v>45</v>
      </c>
    </row>
    <row r="133" spans="3:29" ht="15.75" hidden="1" thickBot="1" x14ac:dyDescent="0.3">
      <c r="C133" s="18" t="str">
        <f t="shared" ref="C133:C145" si="150">C109</f>
        <v>John Reimels</v>
      </c>
      <c r="D133" s="19"/>
      <c r="E133" s="20">
        <f t="shared" si="134"/>
        <v>65</v>
      </c>
      <c r="F133" s="19"/>
      <c r="G133" s="20">
        <f t="shared" si="135"/>
        <v>70</v>
      </c>
      <c r="H133" s="19"/>
      <c r="I133" s="20">
        <f t="shared" si="136"/>
        <v>0</v>
      </c>
      <c r="J133" s="19"/>
      <c r="K133" s="20">
        <f t="shared" si="137"/>
        <v>60</v>
      </c>
      <c r="L133" s="19"/>
      <c r="M133" s="20">
        <f t="shared" si="138"/>
        <v>60</v>
      </c>
      <c r="N133" s="19"/>
      <c r="O133" s="20">
        <f t="shared" si="139"/>
        <v>0</v>
      </c>
      <c r="P133" s="19"/>
      <c r="Q133" s="20">
        <f t="shared" si="140"/>
        <v>70</v>
      </c>
      <c r="R133"/>
      <c r="S133" s="21">
        <f t="shared" si="141"/>
        <v>70</v>
      </c>
      <c r="T133"/>
      <c r="U133" s="21">
        <f t="shared" si="142"/>
        <v>70</v>
      </c>
      <c r="V133"/>
      <c r="W133" s="21" t="str">
        <f t="shared" si="142"/>
        <v xml:space="preserve"> </v>
      </c>
      <c r="X133" s="22">
        <f t="shared" si="143"/>
        <v>35</v>
      </c>
      <c r="Y133" s="23">
        <f t="shared" si="144"/>
        <v>500</v>
      </c>
      <c r="Z133" s="23">
        <f t="shared" si="145"/>
        <v>440</v>
      </c>
      <c r="AA133" s="22">
        <f t="shared" si="147"/>
        <v>10</v>
      </c>
      <c r="AB133" s="23">
        <f t="shared" si="146"/>
        <v>0</v>
      </c>
      <c r="AC133" s="22">
        <f t="shared" si="148"/>
        <v>45</v>
      </c>
    </row>
    <row r="134" spans="3:29" ht="15.75" hidden="1" thickBot="1" x14ac:dyDescent="0.3">
      <c r="C134" s="18" t="str">
        <f t="shared" si="150"/>
        <v>Paul Ryer</v>
      </c>
      <c r="D134" s="19"/>
      <c r="E134" s="20">
        <f t="shared" si="134"/>
        <v>0</v>
      </c>
      <c r="F134" s="19"/>
      <c r="G134" s="20">
        <f t="shared" si="135"/>
        <v>65</v>
      </c>
      <c r="H134" s="19"/>
      <c r="I134" s="20">
        <f t="shared" si="136"/>
        <v>0</v>
      </c>
      <c r="J134" s="19"/>
      <c r="K134" s="20">
        <f t="shared" si="137"/>
        <v>75</v>
      </c>
      <c r="L134" s="19"/>
      <c r="M134" s="20">
        <f t="shared" si="138"/>
        <v>75</v>
      </c>
      <c r="N134" s="19"/>
      <c r="O134" s="20">
        <f t="shared" si="139"/>
        <v>0</v>
      </c>
      <c r="P134" s="19"/>
      <c r="Q134" s="20">
        <f t="shared" si="140"/>
        <v>85</v>
      </c>
      <c r="R134"/>
      <c r="S134" s="21">
        <f t="shared" si="141"/>
        <v>75</v>
      </c>
      <c r="T134"/>
      <c r="U134" s="21">
        <f t="shared" si="142"/>
        <v>85</v>
      </c>
      <c r="V134"/>
      <c r="W134" s="21" t="str">
        <f t="shared" si="142"/>
        <v xml:space="preserve"> </v>
      </c>
      <c r="X134" s="22">
        <f t="shared" si="143"/>
        <v>30</v>
      </c>
      <c r="Y134" s="23">
        <f t="shared" si="144"/>
        <v>490</v>
      </c>
      <c r="Z134" s="23">
        <f t="shared" si="145"/>
        <v>490</v>
      </c>
      <c r="AA134" s="22">
        <f t="shared" si="147"/>
        <v>5</v>
      </c>
      <c r="AB134" s="23">
        <f t="shared" si="146"/>
        <v>0</v>
      </c>
      <c r="AC134" s="22">
        <f t="shared" si="148"/>
        <v>45</v>
      </c>
    </row>
    <row r="135" spans="3:29" ht="15.75" hidden="1" thickBot="1" x14ac:dyDescent="0.3">
      <c r="C135" s="18" t="str">
        <f t="shared" si="150"/>
        <v>Jim Macartney</v>
      </c>
      <c r="D135" s="19"/>
      <c r="E135" s="20">
        <f t="shared" si="134"/>
        <v>85</v>
      </c>
      <c r="F135" s="19"/>
      <c r="G135" s="20">
        <f t="shared" si="135"/>
        <v>80</v>
      </c>
      <c r="H135" s="19"/>
      <c r="I135" s="20">
        <f t="shared" si="136"/>
        <v>80</v>
      </c>
      <c r="J135" s="19"/>
      <c r="K135" s="20">
        <f t="shared" si="137"/>
        <v>80</v>
      </c>
      <c r="L135" s="19"/>
      <c r="M135" s="20">
        <f t="shared" si="138"/>
        <v>40</v>
      </c>
      <c r="N135" s="19"/>
      <c r="O135" s="20">
        <f t="shared" si="139"/>
        <v>70</v>
      </c>
      <c r="P135" s="19"/>
      <c r="Q135" s="20">
        <f t="shared" si="140"/>
        <v>0</v>
      </c>
      <c r="R135"/>
      <c r="S135" s="21">
        <f t="shared" si="141"/>
        <v>0</v>
      </c>
      <c r="T135"/>
      <c r="U135" s="21">
        <f t="shared" si="142"/>
        <v>0</v>
      </c>
      <c r="V135"/>
      <c r="W135" s="21" t="str">
        <f t="shared" si="142"/>
        <v xml:space="preserve"> </v>
      </c>
      <c r="X135" s="22">
        <f t="shared" ref="X135:X146" si="151">COUNTIF(D135:W135,"&gt;0") * 5</f>
        <v>30</v>
      </c>
      <c r="Y135" s="23">
        <f t="shared" ref="Y135:Y146" si="152">SUM(D135:X135)</f>
        <v>465</v>
      </c>
      <c r="Z135" s="23">
        <f t="shared" si="145"/>
        <v>465</v>
      </c>
      <c r="AA135" s="22">
        <f t="shared" si="147"/>
        <v>7</v>
      </c>
      <c r="AB135" s="23">
        <f t="shared" ref="AB135:AB146" si="153">COUNTIF(D135:W135,100)</f>
        <v>0</v>
      </c>
      <c r="AC135" s="22">
        <f t="shared" si="148"/>
        <v>45</v>
      </c>
    </row>
    <row r="136" spans="3:29" ht="15.75" hidden="1" thickBot="1" x14ac:dyDescent="0.3">
      <c r="C136" s="18" t="str">
        <f t="shared" si="150"/>
        <v>Tom Gray</v>
      </c>
      <c r="D136" s="19"/>
      <c r="E136" s="20">
        <f t="shared" si="134"/>
        <v>90</v>
      </c>
      <c r="F136" s="19"/>
      <c r="G136" s="20">
        <f t="shared" si="135"/>
        <v>0</v>
      </c>
      <c r="H136" s="19"/>
      <c r="I136" s="20">
        <f t="shared" si="136"/>
        <v>100</v>
      </c>
      <c r="J136" s="19"/>
      <c r="K136" s="20">
        <f t="shared" si="137"/>
        <v>0</v>
      </c>
      <c r="L136" s="19"/>
      <c r="M136" s="20">
        <f t="shared" si="138"/>
        <v>70</v>
      </c>
      <c r="N136" s="19"/>
      <c r="O136" s="20">
        <f t="shared" si="139"/>
        <v>75</v>
      </c>
      <c r="P136" s="19"/>
      <c r="Q136" s="20">
        <f t="shared" si="140"/>
        <v>0</v>
      </c>
      <c r="R136"/>
      <c r="S136" s="21">
        <f t="shared" si="141"/>
        <v>90</v>
      </c>
      <c r="T136"/>
      <c r="U136" s="21">
        <f t="shared" si="142"/>
        <v>0</v>
      </c>
      <c r="V136"/>
      <c r="W136" s="21" t="str">
        <f t="shared" si="142"/>
        <v xml:space="preserve"> </v>
      </c>
      <c r="X136" s="22">
        <f t="shared" si="151"/>
        <v>25</v>
      </c>
      <c r="Y136" s="23">
        <f t="shared" si="152"/>
        <v>450</v>
      </c>
      <c r="Z136" s="23">
        <f t="shared" si="145"/>
        <v>450</v>
      </c>
      <c r="AA136" s="22">
        <f t="shared" si="147"/>
        <v>9</v>
      </c>
      <c r="AB136" s="23">
        <f t="shared" si="153"/>
        <v>1</v>
      </c>
      <c r="AC136" s="22">
        <f t="shared" si="148"/>
        <v>45</v>
      </c>
    </row>
    <row r="137" spans="3:29" ht="15.75" hidden="1" thickBot="1" x14ac:dyDescent="0.3">
      <c r="C137" s="18" t="str">
        <f t="shared" si="150"/>
        <v>Peter Lentros</v>
      </c>
      <c r="D137" s="19"/>
      <c r="E137" s="20">
        <f t="shared" si="134"/>
        <v>95</v>
      </c>
      <c r="F137" s="19"/>
      <c r="G137" s="20">
        <f t="shared" si="135"/>
        <v>90</v>
      </c>
      <c r="H137" s="19"/>
      <c r="I137" s="20">
        <f t="shared" si="136"/>
        <v>0</v>
      </c>
      <c r="J137" s="19"/>
      <c r="K137" s="20">
        <f t="shared" si="137"/>
        <v>70</v>
      </c>
      <c r="L137" s="19"/>
      <c r="M137" s="20">
        <f t="shared" si="138"/>
        <v>65</v>
      </c>
      <c r="N137" s="19"/>
      <c r="O137" s="20">
        <f t="shared" si="139"/>
        <v>85</v>
      </c>
      <c r="P137" s="19"/>
      <c r="Q137" s="20">
        <f t="shared" si="140"/>
        <v>0</v>
      </c>
      <c r="R137"/>
      <c r="S137" s="21">
        <f t="shared" si="141"/>
        <v>0</v>
      </c>
      <c r="T137"/>
      <c r="U137" s="21">
        <f t="shared" si="142"/>
        <v>0</v>
      </c>
      <c r="V137"/>
      <c r="W137" s="21" t="str">
        <f t="shared" si="142"/>
        <v xml:space="preserve"> </v>
      </c>
      <c r="X137" s="22">
        <f t="shared" si="151"/>
        <v>25</v>
      </c>
      <c r="Y137" s="23">
        <f t="shared" si="152"/>
        <v>430</v>
      </c>
      <c r="Z137" s="23">
        <f t="shared" si="145"/>
        <v>430</v>
      </c>
      <c r="AA137" s="22">
        <f t="shared" si="147"/>
        <v>11</v>
      </c>
      <c r="AB137" s="23">
        <f t="shared" si="153"/>
        <v>0</v>
      </c>
      <c r="AC137" s="22">
        <f t="shared" si="148"/>
        <v>45</v>
      </c>
    </row>
    <row r="138" spans="3:29" ht="15.75" hidden="1" thickBot="1" x14ac:dyDescent="0.3">
      <c r="C138" s="18" t="str">
        <f t="shared" si="150"/>
        <v>John Stezelecki</v>
      </c>
      <c r="D138" s="19"/>
      <c r="E138" s="20">
        <f t="shared" si="134"/>
        <v>0</v>
      </c>
      <c r="F138" s="19"/>
      <c r="G138" s="20">
        <f t="shared" si="135"/>
        <v>0</v>
      </c>
      <c r="H138" s="19"/>
      <c r="I138" s="20">
        <f t="shared" si="136"/>
        <v>0</v>
      </c>
      <c r="J138" s="19"/>
      <c r="K138" s="20">
        <f t="shared" si="137"/>
        <v>0</v>
      </c>
      <c r="L138" s="19"/>
      <c r="M138" s="20">
        <f t="shared" si="138"/>
        <v>100</v>
      </c>
      <c r="N138" s="19"/>
      <c r="O138" s="20">
        <f t="shared" si="139"/>
        <v>100</v>
      </c>
      <c r="P138" s="19"/>
      <c r="Q138" s="20">
        <f t="shared" si="140"/>
        <v>100</v>
      </c>
      <c r="R138"/>
      <c r="S138" s="21">
        <f t="shared" si="141"/>
        <v>0</v>
      </c>
      <c r="T138"/>
      <c r="U138" s="21">
        <f t="shared" si="142"/>
        <v>0</v>
      </c>
      <c r="V138"/>
      <c r="W138" s="21" t="str">
        <f t="shared" si="142"/>
        <v xml:space="preserve"> </v>
      </c>
      <c r="X138" s="22">
        <f t="shared" si="151"/>
        <v>15</v>
      </c>
      <c r="Y138" s="23">
        <f t="shared" si="152"/>
        <v>315</v>
      </c>
      <c r="Z138" s="23">
        <f t="shared" si="145"/>
        <v>315</v>
      </c>
      <c r="AA138" s="22">
        <f t="shared" si="147"/>
        <v>12</v>
      </c>
      <c r="AB138" s="23">
        <f t="shared" si="153"/>
        <v>3</v>
      </c>
      <c r="AC138" s="22">
        <f t="shared" si="148"/>
        <v>45</v>
      </c>
    </row>
    <row r="139" spans="3:29" ht="15.75" hidden="1" thickBot="1" x14ac:dyDescent="0.3">
      <c r="C139" s="18" t="str">
        <f t="shared" si="150"/>
        <v>Erik Eckhardt</v>
      </c>
      <c r="D139" s="19"/>
      <c r="E139" s="20">
        <f t="shared" si="134"/>
        <v>0</v>
      </c>
      <c r="F139" s="19"/>
      <c r="G139" s="20">
        <f t="shared" si="135"/>
        <v>0</v>
      </c>
      <c r="H139" s="19"/>
      <c r="I139" s="20">
        <f t="shared" si="136"/>
        <v>0</v>
      </c>
      <c r="J139" s="19"/>
      <c r="K139" s="20">
        <f t="shared" si="137"/>
        <v>0</v>
      </c>
      <c r="L139" s="19"/>
      <c r="M139" s="20">
        <f t="shared" si="138"/>
        <v>90</v>
      </c>
      <c r="N139" s="19"/>
      <c r="O139" s="20">
        <f t="shared" si="139"/>
        <v>0</v>
      </c>
      <c r="P139" s="19"/>
      <c r="Q139" s="20">
        <f t="shared" si="140"/>
        <v>0</v>
      </c>
      <c r="R139"/>
      <c r="S139" s="21">
        <f t="shared" si="141"/>
        <v>0</v>
      </c>
      <c r="T139"/>
      <c r="U139" s="21">
        <f t="shared" si="142"/>
        <v>100</v>
      </c>
      <c r="V139"/>
      <c r="W139" s="21" t="str">
        <f t="shared" si="142"/>
        <v xml:space="preserve"> </v>
      </c>
      <c r="X139" s="22">
        <f t="shared" si="151"/>
        <v>10</v>
      </c>
      <c r="Y139" s="23">
        <f t="shared" si="152"/>
        <v>200</v>
      </c>
      <c r="Z139" s="23">
        <f t="shared" si="145"/>
        <v>200</v>
      </c>
      <c r="AA139" s="22">
        <f t="shared" si="147"/>
        <v>13</v>
      </c>
      <c r="AB139" s="23">
        <f t="shared" si="153"/>
        <v>1</v>
      </c>
      <c r="AC139" s="22">
        <f t="shared" si="148"/>
        <v>45</v>
      </c>
    </row>
    <row r="140" spans="3:29" ht="15.75" hidden="1" thickBot="1" x14ac:dyDescent="0.3">
      <c r="C140" s="18" t="str">
        <f t="shared" si="150"/>
        <v>Greg Burstein</v>
      </c>
      <c r="D140" s="19"/>
      <c r="E140" s="20">
        <f t="shared" si="134"/>
        <v>0</v>
      </c>
      <c r="F140" s="19"/>
      <c r="G140" s="20">
        <f t="shared" si="135"/>
        <v>0</v>
      </c>
      <c r="H140" s="19"/>
      <c r="I140" s="20">
        <f t="shared" si="136"/>
        <v>0</v>
      </c>
      <c r="J140" s="19"/>
      <c r="K140" s="20">
        <f t="shared" si="137"/>
        <v>0</v>
      </c>
      <c r="L140" s="19"/>
      <c r="M140" s="20">
        <f t="shared" si="138"/>
        <v>45</v>
      </c>
      <c r="N140" s="19"/>
      <c r="O140" s="20">
        <f t="shared" si="139"/>
        <v>0</v>
      </c>
      <c r="P140" s="19"/>
      <c r="Q140" s="20">
        <f t="shared" si="140"/>
        <v>0</v>
      </c>
      <c r="R140"/>
      <c r="S140" s="21">
        <f t="shared" si="141"/>
        <v>0</v>
      </c>
      <c r="T140"/>
      <c r="U140" s="21">
        <f t="shared" si="142"/>
        <v>0</v>
      </c>
      <c r="V140"/>
      <c r="W140" s="21" t="str">
        <f t="shared" si="142"/>
        <v xml:space="preserve"> </v>
      </c>
      <c r="X140" s="22">
        <f t="shared" si="151"/>
        <v>5</v>
      </c>
      <c r="Y140" s="23">
        <f t="shared" si="152"/>
        <v>50</v>
      </c>
      <c r="Z140" s="23">
        <f t="shared" si="145"/>
        <v>50</v>
      </c>
      <c r="AA140" s="22">
        <f t="shared" si="147"/>
        <v>14</v>
      </c>
      <c r="AB140" s="23">
        <f t="shared" si="153"/>
        <v>0</v>
      </c>
      <c r="AC140" s="22">
        <f t="shared" si="148"/>
        <v>45</v>
      </c>
    </row>
    <row r="141" spans="3:29" ht="15.75" hidden="1" thickBot="1" x14ac:dyDescent="0.3">
      <c r="C141" s="18" t="str">
        <f t="shared" si="150"/>
        <v>Dan Decosmo</v>
      </c>
      <c r="D141" s="19"/>
      <c r="E141" s="20" t="str">
        <f t="shared" si="134"/>
        <v xml:space="preserve"> </v>
      </c>
      <c r="F141" s="19"/>
      <c r="G141" s="20" t="str">
        <f t="shared" si="135"/>
        <v xml:space="preserve"> </v>
      </c>
      <c r="H141" s="19"/>
      <c r="I141" s="20" t="str">
        <f t="shared" si="136"/>
        <v xml:space="preserve"> </v>
      </c>
      <c r="J141" s="19"/>
      <c r="K141" s="20" t="str">
        <f t="shared" si="137"/>
        <v xml:space="preserve"> </v>
      </c>
      <c r="L141" s="19"/>
      <c r="M141" s="20">
        <f t="shared" si="138"/>
        <v>0</v>
      </c>
      <c r="N141" s="19"/>
      <c r="O141" s="20" t="str">
        <f t="shared" si="139"/>
        <v xml:space="preserve"> </v>
      </c>
      <c r="P141" s="19"/>
      <c r="Q141" s="20" t="str">
        <f t="shared" si="140"/>
        <v xml:space="preserve"> </v>
      </c>
      <c r="R141"/>
      <c r="S141" s="21" t="str">
        <f t="shared" si="141"/>
        <v xml:space="preserve"> </v>
      </c>
      <c r="T141"/>
      <c r="U141" s="21" t="str">
        <f t="shared" si="142"/>
        <v xml:space="preserve"> </v>
      </c>
      <c r="V141"/>
      <c r="W141" s="21" t="str">
        <f t="shared" si="142"/>
        <v xml:space="preserve"> </v>
      </c>
      <c r="X141" s="22">
        <f t="shared" si="151"/>
        <v>0</v>
      </c>
      <c r="Y141" s="23">
        <f t="shared" si="152"/>
        <v>0</v>
      </c>
      <c r="Z141" s="23" t="str">
        <f t="shared" si="145"/>
        <v xml:space="preserve"> </v>
      </c>
      <c r="AA141" s="22" t="str">
        <f t="shared" si="147"/>
        <v xml:space="preserve"> </v>
      </c>
      <c r="AB141" s="23">
        <f t="shared" si="153"/>
        <v>0</v>
      </c>
      <c r="AC141" s="22">
        <f t="shared" si="148"/>
        <v>5</v>
      </c>
    </row>
    <row r="142" spans="3:29" ht="15.75" hidden="1" thickBot="1" x14ac:dyDescent="0.3">
      <c r="C142" s="18" t="str">
        <f t="shared" si="150"/>
        <v>Benny Leyro</v>
      </c>
      <c r="D142" s="19"/>
      <c r="E142" s="20" t="str">
        <f t="shared" si="134"/>
        <v xml:space="preserve"> </v>
      </c>
      <c r="F142" s="19"/>
      <c r="G142" s="20" t="str">
        <f t="shared" si="135"/>
        <v xml:space="preserve"> </v>
      </c>
      <c r="H142" s="19"/>
      <c r="I142" s="20" t="str">
        <f t="shared" si="136"/>
        <v xml:space="preserve"> </v>
      </c>
      <c r="J142" s="19"/>
      <c r="K142" s="20" t="str">
        <f t="shared" si="137"/>
        <v xml:space="preserve"> </v>
      </c>
      <c r="L142" s="19"/>
      <c r="M142" s="20" t="str">
        <f t="shared" si="138"/>
        <v xml:space="preserve"> </v>
      </c>
      <c r="N142" s="19"/>
      <c r="O142" s="20" t="str">
        <f t="shared" si="139"/>
        <v xml:space="preserve"> </v>
      </c>
      <c r="P142" s="19"/>
      <c r="Q142" s="20" t="str">
        <f t="shared" si="140"/>
        <v xml:space="preserve"> </v>
      </c>
      <c r="R142"/>
      <c r="S142" s="21" t="str">
        <f t="shared" si="141"/>
        <v xml:space="preserve"> </v>
      </c>
      <c r="T142"/>
      <c r="U142" s="21" t="str">
        <f t="shared" si="142"/>
        <v xml:space="preserve"> </v>
      </c>
      <c r="V142"/>
      <c r="W142" s="21" t="str">
        <f t="shared" si="142"/>
        <v xml:space="preserve"> </v>
      </c>
      <c r="X142" s="22">
        <f t="shared" si="151"/>
        <v>0</v>
      </c>
      <c r="Y142" s="23">
        <f t="shared" si="152"/>
        <v>0</v>
      </c>
      <c r="Z142" s="23" t="str">
        <f t="shared" si="145"/>
        <v xml:space="preserve"> </v>
      </c>
      <c r="AA142" s="22" t="str">
        <f t="shared" si="147"/>
        <v xml:space="preserve"> </v>
      </c>
      <c r="AB142" s="23">
        <f t="shared" si="153"/>
        <v>0</v>
      </c>
      <c r="AC142" s="22">
        <f t="shared" si="148"/>
        <v>0</v>
      </c>
    </row>
    <row r="143" spans="3:29" ht="15.75" hidden="1" thickBot="1" x14ac:dyDescent="0.3">
      <c r="C143" s="18">
        <f t="shared" si="150"/>
        <v>0</v>
      </c>
      <c r="D143" s="19"/>
      <c r="E143" s="20" t="str">
        <f t="shared" si="134"/>
        <v xml:space="preserve"> </v>
      </c>
      <c r="F143" s="19"/>
      <c r="G143" s="20" t="str">
        <f t="shared" si="135"/>
        <v xml:space="preserve"> </v>
      </c>
      <c r="H143" s="19"/>
      <c r="I143" s="20" t="str">
        <f t="shared" si="136"/>
        <v xml:space="preserve"> </v>
      </c>
      <c r="J143" s="19"/>
      <c r="K143" s="20" t="str">
        <f t="shared" si="137"/>
        <v xml:space="preserve"> </v>
      </c>
      <c r="L143" s="19"/>
      <c r="M143" s="20" t="str">
        <f t="shared" si="138"/>
        <v xml:space="preserve"> </v>
      </c>
      <c r="N143" s="19"/>
      <c r="O143" s="20" t="str">
        <f t="shared" si="139"/>
        <v xml:space="preserve"> </v>
      </c>
      <c r="P143" s="19"/>
      <c r="Q143" s="20" t="str">
        <f t="shared" si="140"/>
        <v xml:space="preserve"> </v>
      </c>
      <c r="R143"/>
      <c r="S143" s="21" t="str">
        <f t="shared" si="141"/>
        <v xml:space="preserve"> </v>
      </c>
      <c r="T143"/>
      <c r="U143" s="21" t="str">
        <f t="shared" si="142"/>
        <v xml:space="preserve"> </v>
      </c>
      <c r="V143"/>
      <c r="W143" s="21" t="str">
        <f t="shared" si="142"/>
        <v xml:space="preserve"> </v>
      </c>
      <c r="X143" s="22">
        <f t="shared" si="151"/>
        <v>0</v>
      </c>
      <c r="Y143" s="23">
        <f t="shared" si="152"/>
        <v>0</v>
      </c>
      <c r="Z143" s="23" t="str">
        <f t="shared" si="145"/>
        <v xml:space="preserve"> </v>
      </c>
      <c r="AA143" s="22" t="str">
        <f t="shared" si="147"/>
        <v xml:space="preserve"> </v>
      </c>
      <c r="AB143" s="23">
        <f t="shared" si="153"/>
        <v>0</v>
      </c>
      <c r="AC143" s="22">
        <f t="shared" si="148"/>
        <v>0</v>
      </c>
    </row>
    <row r="144" spans="3:29" ht="15.75" hidden="1" thickBot="1" x14ac:dyDescent="0.3">
      <c r="C144" s="18">
        <f t="shared" si="150"/>
        <v>0</v>
      </c>
      <c r="D144" s="19"/>
      <c r="E144" s="20" t="str">
        <f t="shared" si="134"/>
        <v xml:space="preserve"> </v>
      </c>
      <c r="F144" s="19"/>
      <c r="G144" s="20" t="str">
        <f t="shared" si="135"/>
        <v xml:space="preserve"> </v>
      </c>
      <c r="H144" s="19"/>
      <c r="I144" s="20" t="str">
        <f t="shared" si="136"/>
        <v xml:space="preserve"> </v>
      </c>
      <c r="J144" s="19"/>
      <c r="K144" s="20" t="str">
        <f t="shared" si="137"/>
        <v xml:space="preserve"> </v>
      </c>
      <c r="L144" s="19"/>
      <c r="M144" s="20" t="str">
        <f t="shared" si="138"/>
        <v xml:space="preserve"> </v>
      </c>
      <c r="N144" s="19"/>
      <c r="O144" s="20" t="str">
        <f t="shared" si="139"/>
        <v xml:space="preserve"> </v>
      </c>
      <c r="P144" s="19"/>
      <c r="Q144" s="20" t="str">
        <f t="shared" si="140"/>
        <v xml:space="preserve"> </v>
      </c>
      <c r="R144"/>
      <c r="S144" s="21" t="str">
        <f t="shared" si="141"/>
        <v xml:space="preserve"> </v>
      </c>
      <c r="T144"/>
      <c r="U144" s="21" t="str">
        <f t="shared" si="142"/>
        <v xml:space="preserve"> </v>
      </c>
      <c r="V144"/>
      <c r="W144" s="21" t="str">
        <f t="shared" si="142"/>
        <v xml:space="preserve"> </v>
      </c>
      <c r="X144" s="22">
        <f t="shared" si="151"/>
        <v>0</v>
      </c>
      <c r="Y144" s="23">
        <f t="shared" si="152"/>
        <v>0</v>
      </c>
      <c r="Z144" s="23" t="str">
        <f t="shared" si="145"/>
        <v xml:space="preserve"> </v>
      </c>
      <c r="AA144" s="22" t="str">
        <f t="shared" si="147"/>
        <v xml:space="preserve"> </v>
      </c>
      <c r="AB144" s="23">
        <f t="shared" si="153"/>
        <v>0</v>
      </c>
      <c r="AC144" s="22">
        <f t="shared" si="148"/>
        <v>0</v>
      </c>
    </row>
    <row r="145" spans="2:33" ht="15.75" hidden="1" thickBot="1" x14ac:dyDescent="0.3">
      <c r="C145" s="18">
        <f t="shared" si="150"/>
        <v>0</v>
      </c>
      <c r="D145" s="19"/>
      <c r="E145" s="20" t="str">
        <f t="shared" si="134"/>
        <v xml:space="preserve"> </v>
      </c>
      <c r="F145" s="19"/>
      <c r="G145" s="20" t="str">
        <f t="shared" si="135"/>
        <v xml:space="preserve"> </v>
      </c>
      <c r="H145" s="19"/>
      <c r="I145" s="20" t="str">
        <f t="shared" si="136"/>
        <v xml:space="preserve"> </v>
      </c>
      <c r="J145" s="19"/>
      <c r="K145" s="20" t="str">
        <f t="shared" si="137"/>
        <v xml:space="preserve"> </v>
      </c>
      <c r="L145" s="19"/>
      <c r="M145" s="20" t="str">
        <f t="shared" si="138"/>
        <v xml:space="preserve"> </v>
      </c>
      <c r="N145" s="19"/>
      <c r="O145" s="20" t="str">
        <f t="shared" si="139"/>
        <v xml:space="preserve"> </v>
      </c>
      <c r="P145" s="19"/>
      <c r="Q145" s="20" t="str">
        <f t="shared" si="140"/>
        <v xml:space="preserve"> </v>
      </c>
      <c r="R145"/>
      <c r="S145" s="21" t="str">
        <f t="shared" si="141"/>
        <v xml:space="preserve"> </v>
      </c>
      <c r="T145"/>
      <c r="U145" s="21" t="str">
        <f t="shared" si="142"/>
        <v xml:space="preserve"> </v>
      </c>
      <c r="V145"/>
      <c r="W145" s="21" t="str">
        <f t="shared" si="142"/>
        <v xml:space="preserve"> </v>
      </c>
      <c r="X145" s="22">
        <f t="shared" si="151"/>
        <v>0</v>
      </c>
      <c r="Y145" s="23">
        <f t="shared" si="152"/>
        <v>0</v>
      </c>
      <c r="Z145" s="23" t="str">
        <f t="shared" si="145"/>
        <v xml:space="preserve"> </v>
      </c>
      <c r="AA145" s="22" t="str">
        <f t="shared" si="147"/>
        <v xml:space="preserve"> </v>
      </c>
      <c r="AB145" s="23">
        <f t="shared" si="153"/>
        <v>0</v>
      </c>
      <c r="AC145" s="22">
        <f t="shared" si="148"/>
        <v>0</v>
      </c>
    </row>
    <row r="146" spans="2:33" ht="15.75" hidden="1" thickBot="1" x14ac:dyDescent="0.3">
      <c r="C146" s="24">
        <f>C124</f>
        <v>0</v>
      </c>
      <c r="D146" s="25"/>
      <c r="E146" s="26" t="str">
        <f t="shared" si="134"/>
        <v xml:space="preserve"> </v>
      </c>
      <c r="F146" s="25"/>
      <c r="G146" s="26" t="str">
        <f t="shared" si="135"/>
        <v xml:space="preserve"> </v>
      </c>
      <c r="H146" s="25"/>
      <c r="I146" s="26" t="str">
        <f t="shared" si="136"/>
        <v xml:space="preserve"> </v>
      </c>
      <c r="J146" s="25"/>
      <c r="K146" s="26" t="str">
        <f t="shared" si="137"/>
        <v xml:space="preserve"> </v>
      </c>
      <c r="L146" s="25"/>
      <c r="M146" s="26" t="str">
        <f t="shared" si="138"/>
        <v xml:space="preserve"> </v>
      </c>
      <c r="N146" s="25"/>
      <c r="O146" s="26" t="str">
        <f t="shared" si="139"/>
        <v xml:space="preserve"> </v>
      </c>
      <c r="P146" s="25"/>
      <c r="Q146" s="26" t="str">
        <f t="shared" si="140"/>
        <v xml:space="preserve"> </v>
      </c>
      <c r="R146" s="27"/>
      <c r="S146" s="28" t="str">
        <f t="shared" si="141"/>
        <v xml:space="preserve"> </v>
      </c>
      <c r="T146" s="27"/>
      <c r="U146" s="28" t="str">
        <f t="shared" si="142"/>
        <v xml:space="preserve"> </v>
      </c>
      <c r="V146" s="27"/>
      <c r="W146" s="28" t="str">
        <f t="shared" si="142"/>
        <v xml:space="preserve"> </v>
      </c>
      <c r="X146" s="29">
        <f t="shared" si="151"/>
        <v>0</v>
      </c>
      <c r="Y146" s="30">
        <f t="shared" si="152"/>
        <v>0</v>
      </c>
      <c r="Z146" s="30" t="str">
        <f t="shared" si="145"/>
        <v xml:space="preserve"> </v>
      </c>
      <c r="AA146" s="29" t="str">
        <f t="shared" si="147"/>
        <v xml:space="preserve"> </v>
      </c>
      <c r="AB146" s="30">
        <f t="shared" si="153"/>
        <v>0</v>
      </c>
      <c r="AC146" s="29">
        <f t="shared" si="148"/>
        <v>0</v>
      </c>
    </row>
    <row r="147" spans="2:33" ht="15.75" hidden="1" thickBot="1" x14ac:dyDescent="0.3"/>
    <row r="148" spans="2:33" ht="28.5" customHeight="1" thickBot="1" x14ac:dyDescent="0.3">
      <c r="B148" s="33"/>
      <c r="C148" s="129" t="s">
        <v>31</v>
      </c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34"/>
    </row>
    <row r="149" spans="2:33" x14ac:dyDescent="0.25">
      <c r="B149" s="33"/>
      <c r="C149" s="131" t="s">
        <v>5</v>
      </c>
      <c r="D149" s="134" t="s">
        <v>45</v>
      </c>
      <c r="E149" s="135"/>
      <c r="F149" s="134" t="s">
        <v>57</v>
      </c>
      <c r="G149" s="135"/>
      <c r="H149" s="134" t="s">
        <v>61</v>
      </c>
      <c r="I149" s="135"/>
      <c r="J149" s="134" t="s">
        <v>62</v>
      </c>
      <c r="K149" s="135"/>
      <c r="L149" s="134" t="s">
        <v>64</v>
      </c>
      <c r="M149" s="135"/>
      <c r="N149" s="134" t="s">
        <v>64</v>
      </c>
      <c r="O149" s="135"/>
      <c r="P149" s="134" t="s">
        <v>80</v>
      </c>
      <c r="Q149" s="135"/>
      <c r="R149" s="134" t="s">
        <v>61</v>
      </c>
      <c r="S149" s="135"/>
      <c r="T149" s="134" t="s">
        <v>88</v>
      </c>
      <c r="U149" s="135"/>
      <c r="V149" s="134"/>
      <c r="W149" s="135"/>
      <c r="X149" s="126" t="s">
        <v>2</v>
      </c>
      <c r="Y149" s="126" t="s">
        <v>3</v>
      </c>
      <c r="Z149" s="121" t="s">
        <v>9</v>
      </c>
      <c r="AA149" s="121" t="s">
        <v>10</v>
      </c>
      <c r="AB149" s="126" t="s">
        <v>4</v>
      </c>
      <c r="AC149" s="34"/>
    </row>
    <row r="150" spans="2:33" x14ac:dyDescent="0.25">
      <c r="B150" s="33"/>
      <c r="C150" s="132"/>
      <c r="D150" s="124">
        <v>43351</v>
      </c>
      <c r="E150" s="125"/>
      <c r="F150" s="124">
        <v>43386</v>
      </c>
      <c r="G150" s="125"/>
      <c r="H150" s="124">
        <v>43414</v>
      </c>
      <c r="I150" s="125"/>
      <c r="J150" s="124">
        <v>43442</v>
      </c>
      <c r="K150" s="125"/>
      <c r="L150" s="124">
        <v>43478</v>
      </c>
      <c r="M150" s="125"/>
      <c r="N150" s="124">
        <v>43505</v>
      </c>
      <c r="O150" s="125"/>
      <c r="P150" s="124">
        <v>43533</v>
      </c>
      <c r="Q150" s="125"/>
      <c r="R150" s="124">
        <v>43547</v>
      </c>
      <c r="S150" s="125"/>
      <c r="T150" s="124">
        <v>43568</v>
      </c>
      <c r="U150" s="125"/>
      <c r="V150" s="124"/>
      <c r="W150" s="125"/>
      <c r="X150" s="127"/>
      <c r="Y150" s="127"/>
      <c r="Z150" s="122"/>
      <c r="AA150" s="122"/>
      <c r="AB150" s="127"/>
      <c r="AC150" s="34"/>
    </row>
    <row r="151" spans="2:33" ht="16.5" customHeight="1" thickBot="1" x14ac:dyDescent="0.3">
      <c r="B151" s="33"/>
      <c r="C151" s="133"/>
      <c r="D151" s="3" t="s">
        <v>0</v>
      </c>
      <c r="E151" s="4" t="s">
        <v>1</v>
      </c>
      <c r="F151" s="3" t="s">
        <v>0</v>
      </c>
      <c r="G151" s="4" t="s">
        <v>1</v>
      </c>
      <c r="H151" s="3" t="s">
        <v>0</v>
      </c>
      <c r="I151" s="4" t="s">
        <v>1</v>
      </c>
      <c r="J151" s="3" t="s">
        <v>0</v>
      </c>
      <c r="K151" s="4" t="s">
        <v>1</v>
      </c>
      <c r="L151" s="3" t="s">
        <v>0</v>
      </c>
      <c r="M151" s="4" t="s">
        <v>1</v>
      </c>
      <c r="N151" s="3" t="s">
        <v>0</v>
      </c>
      <c r="O151" s="4" t="s">
        <v>1</v>
      </c>
      <c r="P151" s="3" t="s">
        <v>0</v>
      </c>
      <c r="Q151" s="4" t="s">
        <v>1</v>
      </c>
      <c r="R151" s="3" t="s">
        <v>0</v>
      </c>
      <c r="S151" s="4" t="s">
        <v>1</v>
      </c>
      <c r="T151" s="3" t="s">
        <v>0</v>
      </c>
      <c r="U151" s="4" t="s">
        <v>1</v>
      </c>
      <c r="V151" s="3" t="s">
        <v>0</v>
      </c>
      <c r="W151" s="4" t="s">
        <v>1</v>
      </c>
      <c r="X151" s="128"/>
      <c r="Y151" s="128"/>
      <c r="Z151" s="123"/>
      <c r="AA151" s="123"/>
      <c r="AB151" s="128"/>
      <c r="AC151" s="34"/>
    </row>
    <row r="152" spans="2:33" ht="18.75" customHeight="1" x14ac:dyDescent="0.25">
      <c r="B152" s="136" t="s">
        <v>27</v>
      </c>
      <c r="C152" s="5" t="s">
        <v>41</v>
      </c>
      <c r="D152" s="73">
        <v>3</v>
      </c>
      <c r="E152" s="69">
        <f t="shared" ref="E152:E163" si="154">IF(D152= ""," ",IF(D152=0,0,IF(D152&gt;20,5,-5*D152+105)))</f>
        <v>90</v>
      </c>
      <c r="F152" s="73">
        <v>2</v>
      </c>
      <c r="G152" s="69">
        <f t="shared" ref="G152:G163" si="155">IF(F152= ""," ",IF(F152=0,0,IF(F152&gt;20,5,-5*F152+105)))</f>
        <v>95</v>
      </c>
      <c r="H152" s="73">
        <v>2</v>
      </c>
      <c r="I152" s="69">
        <f t="shared" ref="I152:I163" si="156">IF(H152= ""," ",IF(H152=0,0,IF(H152&gt;20,5,-5*H152+105)))</f>
        <v>95</v>
      </c>
      <c r="J152" s="73">
        <v>4</v>
      </c>
      <c r="K152" s="69">
        <f t="shared" ref="K152:K163" si="157">IF(J152= ""," ",IF(J152=0,0,IF(J152&gt;20,5,-5*J152+105)))</f>
        <v>85</v>
      </c>
      <c r="L152" s="73">
        <v>3</v>
      </c>
      <c r="M152" s="69">
        <f t="shared" ref="M152:M163" si="158">IF(L152= ""," ",IF(L152=0,0,IF(L152&gt;20,5,-5*L152+105)))</f>
        <v>90</v>
      </c>
      <c r="N152" s="73">
        <v>4</v>
      </c>
      <c r="O152" s="69">
        <f t="shared" ref="O152:O163" si="159">IF(N152= ""," ",IF(N152=0,0,IF(N152&gt;20,5,-5*N152+105)))</f>
        <v>85</v>
      </c>
      <c r="P152" s="73">
        <v>2</v>
      </c>
      <c r="Q152" s="69">
        <f t="shared" ref="Q152:Q163" si="160">IF(P152= ""," ",IF(P152=0,0,IF(P152&gt;20,5,-5*P152+105)))</f>
        <v>95</v>
      </c>
      <c r="R152" s="73">
        <v>4</v>
      </c>
      <c r="S152" s="69">
        <f t="shared" ref="S152:S163" si="161">IF(R152= ""," ",IF(R152=0,0,IF(R152&gt;20,5,-5*R152+105)))</f>
        <v>85</v>
      </c>
      <c r="T152" s="73">
        <v>1</v>
      </c>
      <c r="U152" s="69">
        <f t="shared" ref="U152:U163" si="162">IF(T152= ""," ",IF(T152=0,0,IF(T152&gt;20,5,-5*T152+105)))</f>
        <v>100</v>
      </c>
      <c r="V152" s="73"/>
      <c r="W152" s="69" t="str">
        <f t="shared" ref="W152:W163" si="163">IF(V152= ""," ",IF(V152=0,0,IF(V152&gt;20,5,-5*V152+105)))</f>
        <v xml:space="preserve"> </v>
      </c>
      <c r="X152" s="9">
        <f t="shared" ref="X152:AB163" si="164">X176</f>
        <v>45</v>
      </c>
      <c r="Y152" s="9">
        <f t="shared" si="164"/>
        <v>865</v>
      </c>
      <c r="Z152" s="9">
        <f t="shared" si="164"/>
        <v>610</v>
      </c>
      <c r="AA152" s="9">
        <f t="shared" si="164"/>
        <v>2</v>
      </c>
      <c r="AB152" s="9">
        <f t="shared" si="164"/>
        <v>1</v>
      </c>
      <c r="AC152" s="34"/>
      <c r="AG152" s="86"/>
    </row>
    <row r="153" spans="2:33" ht="18.75" customHeight="1" x14ac:dyDescent="0.25">
      <c r="B153" s="136"/>
      <c r="C153" s="6" t="s">
        <v>39</v>
      </c>
      <c r="D153" s="74">
        <v>1</v>
      </c>
      <c r="E153" s="70">
        <f t="shared" si="154"/>
        <v>100</v>
      </c>
      <c r="F153" s="74">
        <v>3</v>
      </c>
      <c r="G153" s="70">
        <f t="shared" si="155"/>
        <v>90</v>
      </c>
      <c r="H153" s="74">
        <v>3</v>
      </c>
      <c r="I153" s="70">
        <f t="shared" si="156"/>
        <v>90</v>
      </c>
      <c r="J153" s="74">
        <v>1</v>
      </c>
      <c r="K153" s="70">
        <f t="shared" si="157"/>
        <v>100</v>
      </c>
      <c r="L153" s="74">
        <v>4</v>
      </c>
      <c r="M153" s="70">
        <f t="shared" si="158"/>
        <v>85</v>
      </c>
      <c r="N153" s="74">
        <v>6</v>
      </c>
      <c r="O153" s="70">
        <f t="shared" si="159"/>
        <v>75</v>
      </c>
      <c r="P153" s="74">
        <v>4</v>
      </c>
      <c r="Q153" s="70">
        <f t="shared" si="160"/>
        <v>85</v>
      </c>
      <c r="R153" s="113">
        <v>0</v>
      </c>
      <c r="S153" s="115">
        <f t="shared" si="161"/>
        <v>0</v>
      </c>
      <c r="T153" s="74">
        <v>2</v>
      </c>
      <c r="U153" s="70">
        <f t="shared" si="162"/>
        <v>95</v>
      </c>
      <c r="V153" s="74"/>
      <c r="W153" s="70" t="str">
        <f t="shared" si="163"/>
        <v xml:space="preserve"> </v>
      </c>
      <c r="X153" s="10">
        <f t="shared" si="164"/>
        <v>40</v>
      </c>
      <c r="Y153" s="10">
        <f t="shared" si="164"/>
        <v>760</v>
      </c>
      <c r="Z153" s="10">
        <f t="shared" si="164"/>
        <v>600</v>
      </c>
      <c r="AA153" s="10">
        <f t="shared" si="164"/>
        <v>3</v>
      </c>
      <c r="AB153" s="10">
        <f t="shared" si="164"/>
        <v>2</v>
      </c>
      <c r="AC153" s="34"/>
    </row>
    <row r="154" spans="2:33" ht="18.75" customHeight="1" x14ac:dyDescent="0.25">
      <c r="B154" s="136"/>
      <c r="C154" s="6" t="s">
        <v>59</v>
      </c>
      <c r="D154" s="113">
        <v>0</v>
      </c>
      <c r="E154" s="115">
        <f t="shared" si="154"/>
        <v>0</v>
      </c>
      <c r="F154" s="74">
        <v>7</v>
      </c>
      <c r="G154" s="70">
        <f t="shared" si="155"/>
        <v>70</v>
      </c>
      <c r="H154" s="74">
        <v>6</v>
      </c>
      <c r="I154" s="70">
        <f t="shared" si="156"/>
        <v>75</v>
      </c>
      <c r="J154" s="74">
        <v>3</v>
      </c>
      <c r="K154" s="70">
        <f t="shared" si="157"/>
        <v>90</v>
      </c>
      <c r="L154" s="74">
        <v>2</v>
      </c>
      <c r="M154" s="70">
        <f t="shared" si="158"/>
        <v>95</v>
      </c>
      <c r="N154" s="74">
        <v>8</v>
      </c>
      <c r="O154" s="70">
        <f t="shared" si="159"/>
        <v>65</v>
      </c>
      <c r="P154" s="74">
        <v>5</v>
      </c>
      <c r="Q154" s="70">
        <f t="shared" si="160"/>
        <v>80</v>
      </c>
      <c r="R154" s="74">
        <v>1</v>
      </c>
      <c r="S154" s="70">
        <f t="shared" si="161"/>
        <v>100</v>
      </c>
      <c r="T154" s="74">
        <v>3</v>
      </c>
      <c r="U154" s="70">
        <f t="shared" si="162"/>
        <v>90</v>
      </c>
      <c r="V154" s="74"/>
      <c r="W154" s="70" t="str">
        <f t="shared" si="163"/>
        <v xml:space="preserve"> </v>
      </c>
      <c r="X154" s="10">
        <f t="shared" si="164"/>
        <v>40</v>
      </c>
      <c r="Y154" s="10">
        <f t="shared" si="164"/>
        <v>705</v>
      </c>
      <c r="Z154" s="10">
        <f t="shared" si="164"/>
        <v>570</v>
      </c>
      <c r="AA154" s="10">
        <f t="shared" si="164"/>
        <v>4</v>
      </c>
      <c r="AB154" s="10">
        <f t="shared" si="164"/>
        <v>1</v>
      </c>
      <c r="AC154" s="34"/>
    </row>
    <row r="155" spans="2:33" ht="18.75" customHeight="1" x14ac:dyDescent="0.25">
      <c r="B155" s="136"/>
      <c r="C155" s="7" t="s">
        <v>40</v>
      </c>
      <c r="D155" s="75">
        <v>2</v>
      </c>
      <c r="E155" s="71">
        <f t="shared" si="154"/>
        <v>95</v>
      </c>
      <c r="F155" s="75">
        <v>1</v>
      </c>
      <c r="G155" s="71">
        <f t="shared" si="155"/>
        <v>100</v>
      </c>
      <c r="H155" s="75">
        <v>1</v>
      </c>
      <c r="I155" s="71">
        <f t="shared" si="156"/>
        <v>100</v>
      </c>
      <c r="J155" s="75">
        <v>5</v>
      </c>
      <c r="K155" s="71">
        <f t="shared" si="157"/>
        <v>80</v>
      </c>
      <c r="L155" s="75">
        <v>1</v>
      </c>
      <c r="M155" s="71">
        <f t="shared" si="158"/>
        <v>100</v>
      </c>
      <c r="N155" s="75">
        <v>2</v>
      </c>
      <c r="O155" s="71">
        <f t="shared" si="159"/>
        <v>95</v>
      </c>
      <c r="P155" s="114">
        <v>0</v>
      </c>
      <c r="Q155" s="116">
        <f t="shared" si="160"/>
        <v>0</v>
      </c>
      <c r="R155" s="75">
        <v>2</v>
      </c>
      <c r="S155" s="76">
        <f t="shared" si="161"/>
        <v>95</v>
      </c>
      <c r="T155" s="114">
        <v>0</v>
      </c>
      <c r="U155" s="119">
        <f t="shared" si="162"/>
        <v>0</v>
      </c>
      <c r="V155" s="75"/>
      <c r="W155" s="76" t="str">
        <f t="shared" si="163"/>
        <v xml:space="preserve"> </v>
      </c>
      <c r="X155" s="10">
        <f t="shared" si="164"/>
        <v>35</v>
      </c>
      <c r="Y155" s="10">
        <f t="shared" si="164"/>
        <v>700</v>
      </c>
      <c r="Z155" s="10">
        <f t="shared" si="164"/>
        <v>620</v>
      </c>
      <c r="AA155" s="10">
        <f t="shared" si="164"/>
        <v>1</v>
      </c>
      <c r="AB155" s="10">
        <f t="shared" si="164"/>
        <v>3</v>
      </c>
      <c r="AC155" s="34"/>
    </row>
    <row r="156" spans="2:33" ht="18.75" customHeight="1" x14ac:dyDescent="0.25">
      <c r="B156" s="136"/>
      <c r="C156" s="6" t="s">
        <v>42</v>
      </c>
      <c r="D156" s="74">
        <v>4</v>
      </c>
      <c r="E156" s="70">
        <f t="shared" si="154"/>
        <v>85</v>
      </c>
      <c r="F156" s="74">
        <v>5</v>
      </c>
      <c r="G156" s="70">
        <f t="shared" si="155"/>
        <v>80</v>
      </c>
      <c r="H156" s="113">
        <v>0</v>
      </c>
      <c r="I156" s="115">
        <f t="shared" si="156"/>
        <v>0</v>
      </c>
      <c r="J156" s="113">
        <v>0</v>
      </c>
      <c r="K156" s="115">
        <f t="shared" si="157"/>
        <v>0</v>
      </c>
      <c r="L156" s="74">
        <v>5</v>
      </c>
      <c r="M156" s="70">
        <f t="shared" si="158"/>
        <v>80</v>
      </c>
      <c r="N156" s="74">
        <v>9</v>
      </c>
      <c r="O156" s="70">
        <f t="shared" si="159"/>
        <v>60</v>
      </c>
      <c r="P156" s="74">
        <v>3</v>
      </c>
      <c r="Q156" s="70">
        <f t="shared" si="160"/>
        <v>90</v>
      </c>
      <c r="R156" s="74">
        <v>3</v>
      </c>
      <c r="S156" s="70">
        <f t="shared" si="161"/>
        <v>90</v>
      </c>
      <c r="T156" s="74">
        <v>4</v>
      </c>
      <c r="U156" s="70">
        <f t="shared" si="162"/>
        <v>85</v>
      </c>
      <c r="V156" s="74"/>
      <c r="W156" s="70" t="str">
        <f t="shared" si="163"/>
        <v xml:space="preserve"> </v>
      </c>
      <c r="X156" s="10">
        <f t="shared" si="164"/>
        <v>35</v>
      </c>
      <c r="Y156" s="10">
        <f t="shared" si="164"/>
        <v>605</v>
      </c>
      <c r="Z156" s="10">
        <f t="shared" si="164"/>
        <v>545</v>
      </c>
      <c r="AA156" s="10">
        <f t="shared" si="164"/>
        <v>5</v>
      </c>
      <c r="AB156" s="10">
        <f t="shared" si="164"/>
        <v>0</v>
      </c>
      <c r="AC156" s="34"/>
    </row>
    <row r="157" spans="2:33" ht="18.75" customHeight="1" x14ac:dyDescent="0.25">
      <c r="B157" s="136"/>
      <c r="C157" s="7" t="s">
        <v>44</v>
      </c>
      <c r="D157" s="75">
        <v>5</v>
      </c>
      <c r="E157" s="71">
        <f t="shared" si="154"/>
        <v>80</v>
      </c>
      <c r="F157" s="114">
        <v>0</v>
      </c>
      <c r="G157" s="116">
        <f t="shared" si="155"/>
        <v>0</v>
      </c>
      <c r="H157" s="75">
        <v>7</v>
      </c>
      <c r="I157" s="71">
        <f t="shared" si="156"/>
        <v>70</v>
      </c>
      <c r="J157" s="75">
        <v>2</v>
      </c>
      <c r="K157" s="71">
        <f t="shared" si="157"/>
        <v>95</v>
      </c>
      <c r="L157" s="75">
        <v>6</v>
      </c>
      <c r="M157" s="71">
        <f t="shared" si="158"/>
        <v>75</v>
      </c>
      <c r="N157" s="75">
        <v>3</v>
      </c>
      <c r="O157" s="71">
        <f t="shared" si="159"/>
        <v>90</v>
      </c>
      <c r="P157" s="114">
        <v>0</v>
      </c>
      <c r="Q157" s="116">
        <f t="shared" si="160"/>
        <v>0</v>
      </c>
      <c r="R157" s="114">
        <v>0</v>
      </c>
      <c r="S157" s="116">
        <f t="shared" si="161"/>
        <v>0</v>
      </c>
      <c r="T157" s="114">
        <v>0</v>
      </c>
      <c r="U157" s="116">
        <f t="shared" si="162"/>
        <v>0</v>
      </c>
      <c r="V157" s="75"/>
      <c r="W157" s="71" t="str">
        <f t="shared" si="163"/>
        <v xml:space="preserve"> </v>
      </c>
      <c r="X157" s="10">
        <f t="shared" si="164"/>
        <v>25</v>
      </c>
      <c r="Y157" s="10">
        <f t="shared" si="164"/>
        <v>435</v>
      </c>
      <c r="Z157" s="10">
        <f t="shared" si="164"/>
        <v>435</v>
      </c>
      <c r="AA157" s="10">
        <f t="shared" si="164"/>
        <v>6</v>
      </c>
      <c r="AB157" s="10">
        <f t="shared" si="164"/>
        <v>0</v>
      </c>
      <c r="AC157" s="34"/>
    </row>
    <row r="158" spans="2:33" ht="18.75" customHeight="1" x14ac:dyDescent="0.25">
      <c r="B158" s="136"/>
      <c r="C158" s="7" t="s">
        <v>55</v>
      </c>
      <c r="D158" s="114">
        <v>0</v>
      </c>
      <c r="E158" s="116">
        <f t="shared" si="154"/>
        <v>0</v>
      </c>
      <c r="F158" s="75">
        <v>4</v>
      </c>
      <c r="G158" s="71">
        <f t="shared" si="155"/>
        <v>85</v>
      </c>
      <c r="H158" s="75">
        <v>5</v>
      </c>
      <c r="I158" s="71">
        <f t="shared" si="156"/>
        <v>80</v>
      </c>
      <c r="J158" s="114">
        <v>0</v>
      </c>
      <c r="K158" s="116">
        <f t="shared" si="157"/>
        <v>0</v>
      </c>
      <c r="L158" s="114">
        <v>0</v>
      </c>
      <c r="M158" s="116">
        <f t="shared" si="158"/>
        <v>0</v>
      </c>
      <c r="N158" s="114">
        <v>0</v>
      </c>
      <c r="O158" s="116">
        <f t="shared" si="159"/>
        <v>0</v>
      </c>
      <c r="P158" s="75">
        <v>6</v>
      </c>
      <c r="Q158" s="71">
        <f t="shared" si="160"/>
        <v>75</v>
      </c>
      <c r="R158" s="114">
        <v>0</v>
      </c>
      <c r="S158" s="116">
        <f t="shared" si="161"/>
        <v>0</v>
      </c>
      <c r="T158" s="75">
        <v>5</v>
      </c>
      <c r="U158" s="71">
        <f t="shared" si="162"/>
        <v>80</v>
      </c>
      <c r="V158" s="75"/>
      <c r="W158" s="71" t="str">
        <f t="shared" si="163"/>
        <v xml:space="preserve"> </v>
      </c>
      <c r="X158" s="10">
        <f t="shared" si="164"/>
        <v>20</v>
      </c>
      <c r="Y158" s="10">
        <f t="shared" si="164"/>
        <v>340</v>
      </c>
      <c r="Z158" s="10">
        <f t="shared" si="164"/>
        <v>340</v>
      </c>
      <c r="AA158" s="10">
        <f t="shared" si="164"/>
        <v>7</v>
      </c>
      <c r="AB158" s="10">
        <f t="shared" si="164"/>
        <v>0</v>
      </c>
      <c r="AC158" s="34"/>
    </row>
    <row r="159" spans="2:33" ht="18.75" customHeight="1" x14ac:dyDescent="0.25">
      <c r="B159" s="136"/>
      <c r="C159" s="6" t="s">
        <v>58</v>
      </c>
      <c r="D159" s="113">
        <v>0</v>
      </c>
      <c r="E159" s="115">
        <f t="shared" si="154"/>
        <v>0</v>
      </c>
      <c r="F159" s="74">
        <v>6</v>
      </c>
      <c r="G159" s="70">
        <f t="shared" si="155"/>
        <v>75</v>
      </c>
      <c r="H159" s="74">
        <v>4</v>
      </c>
      <c r="I159" s="70">
        <f t="shared" si="156"/>
        <v>85</v>
      </c>
      <c r="J159" s="74">
        <v>6</v>
      </c>
      <c r="K159" s="70">
        <f t="shared" si="157"/>
        <v>75</v>
      </c>
      <c r="L159" s="113">
        <v>0</v>
      </c>
      <c r="M159" s="115">
        <f t="shared" si="158"/>
        <v>0</v>
      </c>
      <c r="N159" s="74">
        <v>7</v>
      </c>
      <c r="O159" s="70">
        <f t="shared" si="159"/>
        <v>70</v>
      </c>
      <c r="P159" s="113">
        <v>0</v>
      </c>
      <c r="Q159" s="115">
        <f t="shared" si="160"/>
        <v>0</v>
      </c>
      <c r="R159" s="113">
        <v>0</v>
      </c>
      <c r="S159" s="115">
        <f t="shared" si="161"/>
        <v>0</v>
      </c>
      <c r="T159" s="113">
        <v>0</v>
      </c>
      <c r="U159" s="115">
        <f t="shared" si="162"/>
        <v>0</v>
      </c>
      <c r="V159" s="74"/>
      <c r="W159" s="70" t="str">
        <f t="shared" si="163"/>
        <v xml:space="preserve"> </v>
      </c>
      <c r="X159" s="10">
        <f t="shared" si="164"/>
        <v>20</v>
      </c>
      <c r="Y159" s="10">
        <f t="shared" si="164"/>
        <v>325</v>
      </c>
      <c r="Z159" s="10">
        <f t="shared" si="164"/>
        <v>325</v>
      </c>
      <c r="AA159" s="10">
        <f t="shared" si="164"/>
        <v>8</v>
      </c>
      <c r="AB159" s="10">
        <f t="shared" si="164"/>
        <v>0</v>
      </c>
      <c r="AC159" s="34"/>
    </row>
    <row r="160" spans="2:33" ht="18.75" customHeight="1" x14ac:dyDescent="0.25">
      <c r="B160" s="136"/>
      <c r="C160" s="6" t="s">
        <v>79</v>
      </c>
      <c r="D160" s="113">
        <v>0</v>
      </c>
      <c r="E160" s="115">
        <f t="shared" si="154"/>
        <v>0</v>
      </c>
      <c r="F160" s="113">
        <v>0</v>
      </c>
      <c r="G160" s="115">
        <f t="shared" si="155"/>
        <v>0</v>
      </c>
      <c r="H160" s="113">
        <v>0</v>
      </c>
      <c r="I160" s="115">
        <f t="shared" si="156"/>
        <v>0</v>
      </c>
      <c r="J160" s="113">
        <v>0</v>
      </c>
      <c r="K160" s="115">
        <f t="shared" si="157"/>
        <v>0</v>
      </c>
      <c r="L160" s="113">
        <v>0</v>
      </c>
      <c r="M160" s="115">
        <f t="shared" si="158"/>
        <v>0</v>
      </c>
      <c r="N160" s="74">
        <v>1</v>
      </c>
      <c r="O160" s="70">
        <f t="shared" si="159"/>
        <v>100</v>
      </c>
      <c r="P160" s="74">
        <v>1</v>
      </c>
      <c r="Q160" s="70">
        <f t="shared" si="160"/>
        <v>100</v>
      </c>
      <c r="R160" s="74">
        <v>5</v>
      </c>
      <c r="S160" s="70">
        <f t="shared" si="161"/>
        <v>80</v>
      </c>
      <c r="T160" s="113">
        <v>0</v>
      </c>
      <c r="U160" s="115">
        <f t="shared" si="162"/>
        <v>0</v>
      </c>
      <c r="V160" s="74"/>
      <c r="W160" s="70" t="str">
        <f t="shared" si="163"/>
        <v xml:space="preserve"> </v>
      </c>
      <c r="X160" s="10">
        <f t="shared" si="164"/>
        <v>15</v>
      </c>
      <c r="Y160" s="10">
        <f t="shared" si="164"/>
        <v>295</v>
      </c>
      <c r="Z160" s="10">
        <f t="shared" si="164"/>
        <v>295</v>
      </c>
      <c r="AA160" s="10">
        <f t="shared" si="164"/>
        <v>9</v>
      </c>
      <c r="AB160" s="10">
        <f t="shared" si="164"/>
        <v>2</v>
      </c>
      <c r="AC160" s="34"/>
    </row>
    <row r="161" spans="2:29" ht="18.75" customHeight="1" x14ac:dyDescent="0.25">
      <c r="B161" s="136"/>
      <c r="C161" s="7" t="s">
        <v>43</v>
      </c>
      <c r="D161" s="75">
        <v>6</v>
      </c>
      <c r="E161" s="71">
        <f t="shared" si="154"/>
        <v>75</v>
      </c>
      <c r="F161" s="114">
        <v>0</v>
      </c>
      <c r="G161" s="116">
        <f t="shared" si="155"/>
        <v>0</v>
      </c>
      <c r="H161" s="114">
        <v>0</v>
      </c>
      <c r="I161" s="116">
        <f t="shared" si="156"/>
        <v>0</v>
      </c>
      <c r="J161" s="114">
        <v>0</v>
      </c>
      <c r="K161" s="116">
        <f t="shared" si="157"/>
        <v>0</v>
      </c>
      <c r="L161" s="75">
        <v>7</v>
      </c>
      <c r="M161" s="71">
        <f t="shared" si="158"/>
        <v>70</v>
      </c>
      <c r="N161" s="75">
        <v>10</v>
      </c>
      <c r="O161" s="71">
        <f t="shared" si="159"/>
        <v>55</v>
      </c>
      <c r="P161" s="114">
        <v>0</v>
      </c>
      <c r="Q161" s="116">
        <f t="shared" si="160"/>
        <v>0</v>
      </c>
      <c r="R161" s="114">
        <v>0</v>
      </c>
      <c r="S161" s="119">
        <f t="shared" si="161"/>
        <v>0</v>
      </c>
      <c r="T161" s="114">
        <v>0</v>
      </c>
      <c r="U161" s="119">
        <f t="shared" si="162"/>
        <v>0</v>
      </c>
      <c r="V161" s="75"/>
      <c r="W161" s="76" t="str">
        <f t="shared" si="163"/>
        <v xml:space="preserve"> </v>
      </c>
      <c r="X161" s="10">
        <f t="shared" si="164"/>
        <v>15</v>
      </c>
      <c r="Y161" s="10">
        <f t="shared" si="164"/>
        <v>215</v>
      </c>
      <c r="Z161" s="10">
        <f t="shared" si="164"/>
        <v>215</v>
      </c>
      <c r="AA161" s="10">
        <f t="shared" si="164"/>
        <v>10</v>
      </c>
      <c r="AB161" s="10">
        <f t="shared" si="164"/>
        <v>0</v>
      </c>
      <c r="AC161" s="34"/>
    </row>
    <row r="162" spans="2:29" ht="18.75" customHeight="1" x14ac:dyDescent="0.25">
      <c r="B162" s="136"/>
      <c r="C162" s="6" t="s">
        <v>54</v>
      </c>
      <c r="D162" s="113">
        <v>0</v>
      </c>
      <c r="E162" s="115">
        <f t="shared" si="154"/>
        <v>0</v>
      </c>
      <c r="F162" s="74">
        <v>8</v>
      </c>
      <c r="G162" s="70">
        <f t="shared" si="155"/>
        <v>65</v>
      </c>
      <c r="H162" s="113">
        <v>0</v>
      </c>
      <c r="I162" s="115">
        <f t="shared" si="156"/>
        <v>0</v>
      </c>
      <c r="J162" s="113">
        <v>0</v>
      </c>
      <c r="K162" s="115">
        <f t="shared" si="157"/>
        <v>0</v>
      </c>
      <c r="L162" s="113">
        <v>0</v>
      </c>
      <c r="M162" s="115">
        <f t="shared" si="158"/>
        <v>0</v>
      </c>
      <c r="N162" s="74">
        <v>5</v>
      </c>
      <c r="O162" s="70">
        <f t="shared" si="159"/>
        <v>80</v>
      </c>
      <c r="P162" s="113">
        <v>0</v>
      </c>
      <c r="Q162" s="115">
        <f t="shared" si="160"/>
        <v>0</v>
      </c>
      <c r="R162" s="113">
        <v>0</v>
      </c>
      <c r="S162" s="115">
        <f t="shared" si="161"/>
        <v>0</v>
      </c>
      <c r="T162" s="113">
        <v>0</v>
      </c>
      <c r="U162" s="115">
        <f t="shared" si="162"/>
        <v>0</v>
      </c>
      <c r="V162" s="74"/>
      <c r="W162" s="70" t="str">
        <f t="shared" si="163"/>
        <v xml:space="preserve"> </v>
      </c>
      <c r="X162" s="10">
        <f t="shared" si="164"/>
        <v>10</v>
      </c>
      <c r="Y162" s="10">
        <f t="shared" si="164"/>
        <v>155</v>
      </c>
      <c r="Z162" s="10">
        <f t="shared" si="164"/>
        <v>155</v>
      </c>
      <c r="AA162" s="10">
        <f t="shared" si="164"/>
        <v>11</v>
      </c>
      <c r="AB162" s="10">
        <f t="shared" si="164"/>
        <v>0</v>
      </c>
      <c r="AC162" s="34"/>
    </row>
    <row r="163" spans="2:29" ht="18.75" customHeight="1" x14ac:dyDescent="0.25">
      <c r="B163" s="136"/>
      <c r="C163" s="7" t="s">
        <v>53</v>
      </c>
      <c r="D163" s="114">
        <v>0</v>
      </c>
      <c r="E163" s="116">
        <f t="shared" si="154"/>
        <v>0</v>
      </c>
      <c r="F163" s="75">
        <v>9</v>
      </c>
      <c r="G163" s="71">
        <f t="shared" si="155"/>
        <v>60</v>
      </c>
      <c r="H163" s="114">
        <v>0</v>
      </c>
      <c r="I163" s="116">
        <f t="shared" si="156"/>
        <v>0</v>
      </c>
      <c r="J163" s="114">
        <v>0</v>
      </c>
      <c r="K163" s="116">
        <f t="shared" si="157"/>
        <v>0</v>
      </c>
      <c r="L163" s="114">
        <v>0</v>
      </c>
      <c r="M163" s="116">
        <f t="shared" si="158"/>
        <v>0</v>
      </c>
      <c r="N163" s="114">
        <v>0</v>
      </c>
      <c r="O163" s="116">
        <f t="shared" si="159"/>
        <v>0</v>
      </c>
      <c r="P163" s="114">
        <v>0</v>
      </c>
      <c r="Q163" s="116">
        <f t="shared" si="160"/>
        <v>0</v>
      </c>
      <c r="R163" s="114">
        <v>0</v>
      </c>
      <c r="S163" s="116">
        <f t="shared" si="161"/>
        <v>0</v>
      </c>
      <c r="T163" s="114">
        <v>0</v>
      </c>
      <c r="U163" s="116">
        <f t="shared" si="162"/>
        <v>0</v>
      </c>
      <c r="V163" s="75"/>
      <c r="W163" s="71" t="str">
        <f t="shared" si="163"/>
        <v xml:space="preserve"> </v>
      </c>
      <c r="X163" s="10">
        <f t="shared" si="164"/>
        <v>5</v>
      </c>
      <c r="Y163" s="10">
        <f t="shared" si="164"/>
        <v>65</v>
      </c>
      <c r="Z163" s="10">
        <f t="shared" si="164"/>
        <v>65</v>
      </c>
      <c r="AA163" s="10">
        <f t="shared" si="164"/>
        <v>12</v>
      </c>
      <c r="AB163" s="10">
        <f t="shared" si="164"/>
        <v>0</v>
      </c>
      <c r="AC163" s="34"/>
    </row>
    <row r="164" spans="2:29" ht="18.75" customHeight="1" x14ac:dyDescent="0.25">
      <c r="B164" s="136"/>
      <c r="C164" s="7"/>
      <c r="D164" s="75"/>
      <c r="E164" s="71" t="str">
        <f t="shared" ref="E164:E165" si="165">IF(D164= ""," ",IF(D164=0,0,IF(D164&gt;20,5,-5*D164+105)))</f>
        <v xml:space="preserve"> </v>
      </c>
      <c r="F164" s="75"/>
      <c r="G164" s="71" t="str">
        <f t="shared" ref="G164:G165" si="166">IF(F164= ""," ",IF(F164=0,0,IF(F164&gt;20,5,-5*F164+105)))</f>
        <v xml:space="preserve"> </v>
      </c>
      <c r="H164" s="75"/>
      <c r="I164" s="71" t="str">
        <f t="shared" ref="I164:I165" si="167">IF(H164= ""," ",IF(H164=0,0,IF(H164&gt;20,5,-5*H164+105)))</f>
        <v xml:space="preserve"> </v>
      </c>
      <c r="J164" s="75"/>
      <c r="K164" s="71" t="str">
        <f t="shared" ref="K164:K165" si="168">IF(J164= ""," ",IF(J164=0,0,IF(J164&gt;20,5,-5*J164+105)))</f>
        <v xml:space="preserve"> </v>
      </c>
      <c r="L164" s="75"/>
      <c r="M164" s="71" t="str">
        <f t="shared" ref="M164:M165" si="169">IF(L164= ""," ",IF(L164=0,0,IF(L164&gt;20,5,-5*L164+105)))</f>
        <v xml:space="preserve"> </v>
      </c>
      <c r="N164" s="75"/>
      <c r="O164" s="71" t="str">
        <f t="shared" ref="O164:O165" si="170">IF(N164= ""," ",IF(N164=0,0,IF(N164&gt;20,5,-5*N164+105)))</f>
        <v xml:space="preserve"> </v>
      </c>
      <c r="P164" s="75"/>
      <c r="Q164" s="71" t="str">
        <f t="shared" ref="Q164:Q165" si="171">IF(P164= ""," ",IF(P164=0,0,IF(P164&gt;20,5,-5*P164+105)))</f>
        <v xml:space="preserve"> </v>
      </c>
      <c r="R164" s="75"/>
      <c r="S164" s="71" t="str">
        <f t="shared" ref="S164:S171" si="172">IF(R164= ""," ",IF(R164=0,0,IF(R164&gt;20,5,-5*R164+105)))</f>
        <v xml:space="preserve"> </v>
      </c>
      <c r="T164" s="75"/>
      <c r="U164" s="116" t="str">
        <f t="shared" ref="U164:U171" si="173">IF(T164= ""," ",IF(T164=0,0,IF(T164&gt;20,5,-5*T164+105)))</f>
        <v xml:space="preserve"> </v>
      </c>
      <c r="V164" s="75"/>
      <c r="W164" s="71" t="str">
        <f t="shared" ref="W164:W171" si="174">IF(V164= ""," ",IF(V164=0,0,IF(V164&gt;20,5,-5*V164+105)))</f>
        <v xml:space="preserve"> </v>
      </c>
      <c r="X164" s="10">
        <f t="shared" ref="X164:AB167" si="175">X188</f>
        <v>0</v>
      </c>
      <c r="Y164" s="10">
        <f t="shared" si="175"/>
        <v>0</v>
      </c>
      <c r="Z164" s="10" t="str">
        <f t="shared" si="175"/>
        <v xml:space="preserve"> </v>
      </c>
      <c r="AA164" s="10" t="str">
        <f t="shared" si="175"/>
        <v xml:space="preserve"> </v>
      </c>
      <c r="AB164" s="10">
        <f t="shared" si="175"/>
        <v>0</v>
      </c>
      <c r="AC164" s="34"/>
    </row>
    <row r="165" spans="2:29" ht="18.75" customHeight="1" x14ac:dyDescent="0.25">
      <c r="B165" s="136"/>
      <c r="C165" s="6"/>
      <c r="D165" s="74"/>
      <c r="E165" s="71" t="str">
        <f t="shared" si="165"/>
        <v xml:space="preserve"> </v>
      </c>
      <c r="F165" s="74"/>
      <c r="G165" s="71" t="str">
        <f t="shared" si="166"/>
        <v xml:space="preserve"> </v>
      </c>
      <c r="H165" s="74"/>
      <c r="I165" s="71" t="str">
        <f t="shared" si="167"/>
        <v xml:space="preserve"> </v>
      </c>
      <c r="J165" s="74"/>
      <c r="K165" s="71" t="str">
        <f t="shared" si="168"/>
        <v xml:space="preserve"> </v>
      </c>
      <c r="L165" s="74"/>
      <c r="M165" s="71" t="str">
        <f t="shared" si="169"/>
        <v xml:space="preserve"> </v>
      </c>
      <c r="N165" s="74"/>
      <c r="O165" s="71" t="str">
        <f t="shared" si="170"/>
        <v xml:space="preserve"> </v>
      </c>
      <c r="P165" s="74"/>
      <c r="Q165" s="71" t="str">
        <f t="shared" si="171"/>
        <v xml:space="preserve"> </v>
      </c>
      <c r="R165" s="74"/>
      <c r="S165" s="70" t="str">
        <f t="shared" si="172"/>
        <v xml:space="preserve"> </v>
      </c>
      <c r="T165" s="74"/>
      <c r="U165" s="70" t="str">
        <f t="shared" si="173"/>
        <v xml:space="preserve"> </v>
      </c>
      <c r="V165" s="74"/>
      <c r="W165" s="70" t="str">
        <f t="shared" si="174"/>
        <v xml:space="preserve"> </v>
      </c>
      <c r="X165" s="10">
        <f t="shared" si="175"/>
        <v>0</v>
      </c>
      <c r="Y165" s="10">
        <f t="shared" si="175"/>
        <v>0</v>
      </c>
      <c r="Z165" s="10" t="str">
        <f t="shared" si="175"/>
        <v xml:space="preserve"> </v>
      </c>
      <c r="AA165" s="10" t="str">
        <f t="shared" si="175"/>
        <v xml:space="preserve"> </v>
      </c>
      <c r="AB165" s="10">
        <f t="shared" si="175"/>
        <v>0</v>
      </c>
      <c r="AC165" s="34"/>
    </row>
    <row r="166" spans="2:29" ht="18.75" customHeight="1" x14ac:dyDescent="0.25">
      <c r="B166" s="136"/>
      <c r="C166" s="6"/>
      <c r="D166" s="74"/>
      <c r="E166" s="70" t="str">
        <f t="shared" ref="E166:E171" si="176">IF(D166= ""," ",IF(D166=0,0,IF(D166&gt;20,5,-5*D166+105)))</f>
        <v xml:space="preserve"> </v>
      </c>
      <c r="F166" s="74"/>
      <c r="G166" s="70" t="str">
        <f t="shared" ref="G166:G171" si="177">IF(F166= ""," ",IF(F166=0,0,IF(F166&gt;20,5,-5*F166+105)))</f>
        <v xml:space="preserve"> </v>
      </c>
      <c r="H166" s="74"/>
      <c r="I166" s="70" t="str">
        <f t="shared" ref="I166:I171" si="178">IF(H166= ""," ",IF(H166=0,0,IF(H166&gt;20,5,-5*H166+105)))</f>
        <v xml:space="preserve"> </v>
      </c>
      <c r="J166" s="74"/>
      <c r="K166" s="70" t="str">
        <f t="shared" ref="K166:K171" si="179">IF(J166= ""," ",IF(J166=0,0,IF(J166&gt;20,5,-5*J166+105)))</f>
        <v xml:space="preserve"> </v>
      </c>
      <c r="L166" s="74"/>
      <c r="M166" s="70" t="str">
        <f t="shared" ref="M166:M171" si="180">IF(L166= ""," ",IF(L166=0,0,IF(L166&gt;20,5,-5*L166+105)))</f>
        <v xml:space="preserve"> </v>
      </c>
      <c r="N166" s="74"/>
      <c r="O166" s="70" t="str">
        <f t="shared" ref="O166:O171" si="181">IF(N166= ""," ",IF(N166=0,0,IF(N166&gt;20,5,-5*N166+105)))</f>
        <v xml:space="preserve"> </v>
      </c>
      <c r="P166" s="74"/>
      <c r="Q166" s="70" t="str">
        <f t="shared" ref="Q166:Q171" si="182">IF(P166= ""," ",IF(P166=0,0,IF(P166&gt;20,5,-5*P166+105)))</f>
        <v xml:space="preserve"> </v>
      </c>
      <c r="R166" s="74"/>
      <c r="S166" s="70" t="str">
        <f t="shared" si="172"/>
        <v xml:space="preserve"> </v>
      </c>
      <c r="T166" s="74"/>
      <c r="U166" s="70" t="str">
        <f t="shared" si="173"/>
        <v xml:space="preserve"> </v>
      </c>
      <c r="V166" s="74"/>
      <c r="W166" s="70" t="str">
        <f t="shared" si="174"/>
        <v xml:space="preserve"> </v>
      </c>
      <c r="X166" s="10">
        <f t="shared" si="175"/>
        <v>0</v>
      </c>
      <c r="Y166" s="10">
        <f t="shared" si="175"/>
        <v>0</v>
      </c>
      <c r="Z166" s="10" t="str">
        <f t="shared" si="175"/>
        <v xml:space="preserve"> </v>
      </c>
      <c r="AA166" s="10" t="str">
        <f t="shared" si="175"/>
        <v xml:space="preserve"> </v>
      </c>
      <c r="AB166" s="10">
        <f t="shared" si="175"/>
        <v>0</v>
      </c>
      <c r="AC166" s="34"/>
    </row>
    <row r="167" spans="2:29" ht="18.75" customHeight="1" x14ac:dyDescent="0.25">
      <c r="B167" s="136"/>
      <c r="C167" s="7"/>
      <c r="D167" s="75"/>
      <c r="E167" s="71" t="str">
        <f t="shared" si="176"/>
        <v xml:space="preserve"> </v>
      </c>
      <c r="F167" s="75"/>
      <c r="G167" s="71" t="str">
        <f t="shared" si="177"/>
        <v xml:space="preserve"> </v>
      </c>
      <c r="H167" s="75"/>
      <c r="I167" s="71" t="str">
        <f t="shared" si="178"/>
        <v xml:space="preserve"> </v>
      </c>
      <c r="J167" s="75"/>
      <c r="K167" s="71" t="str">
        <f t="shared" si="179"/>
        <v xml:space="preserve"> </v>
      </c>
      <c r="L167" s="75"/>
      <c r="M167" s="71" t="str">
        <f t="shared" si="180"/>
        <v xml:space="preserve"> </v>
      </c>
      <c r="N167" s="75"/>
      <c r="O167" s="71" t="str">
        <f t="shared" si="181"/>
        <v xml:space="preserve"> </v>
      </c>
      <c r="P167" s="75"/>
      <c r="Q167" s="71" t="str">
        <f t="shared" si="182"/>
        <v xml:space="preserve"> </v>
      </c>
      <c r="R167" s="75"/>
      <c r="S167" s="76" t="str">
        <f t="shared" si="172"/>
        <v xml:space="preserve"> </v>
      </c>
      <c r="T167" s="75"/>
      <c r="U167" s="76" t="str">
        <f t="shared" si="173"/>
        <v xml:space="preserve"> </v>
      </c>
      <c r="V167" s="75"/>
      <c r="W167" s="76" t="str">
        <f t="shared" si="174"/>
        <v xml:space="preserve"> </v>
      </c>
      <c r="X167" s="10">
        <f t="shared" si="175"/>
        <v>0</v>
      </c>
      <c r="Y167" s="10">
        <f t="shared" si="175"/>
        <v>0</v>
      </c>
      <c r="Z167" s="10" t="str">
        <f t="shared" si="175"/>
        <v xml:space="preserve"> </v>
      </c>
      <c r="AA167" s="10" t="str">
        <f t="shared" si="175"/>
        <v xml:space="preserve"> </v>
      </c>
      <c r="AB167" s="10">
        <f t="shared" si="175"/>
        <v>0</v>
      </c>
      <c r="AC167" s="34"/>
    </row>
    <row r="168" spans="2:29" ht="18.75" customHeight="1" x14ac:dyDescent="0.25">
      <c r="B168" s="136"/>
      <c r="C168" s="6"/>
      <c r="D168" s="74"/>
      <c r="E168" s="70" t="str">
        <f t="shared" si="176"/>
        <v xml:space="preserve"> </v>
      </c>
      <c r="F168" s="74"/>
      <c r="G168" s="70" t="str">
        <f t="shared" si="177"/>
        <v xml:space="preserve"> </v>
      </c>
      <c r="H168" s="74"/>
      <c r="I168" s="70" t="str">
        <f t="shared" si="178"/>
        <v xml:space="preserve"> </v>
      </c>
      <c r="J168" s="74"/>
      <c r="K168" s="70" t="str">
        <f t="shared" si="179"/>
        <v xml:space="preserve"> </v>
      </c>
      <c r="L168" s="74"/>
      <c r="M168" s="70" t="str">
        <f t="shared" si="180"/>
        <v xml:space="preserve"> </v>
      </c>
      <c r="N168" s="74"/>
      <c r="O168" s="70" t="str">
        <f t="shared" si="181"/>
        <v xml:space="preserve"> </v>
      </c>
      <c r="P168" s="74"/>
      <c r="Q168" s="70" t="str">
        <f t="shared" si="182"/>
        <v xml:space="preserve"> </v>
      </c>
      <c r="R168" s="74"/>
      <c r="S168" s="70" t="str">
        <f t="shared" si="172"/>
        <v xml:space="preserve"> </v>
      </c>
      <c r="T168" s="74"/>
      <c r="U168" s="70" t="str">
        <f t="shared" si="173"/>
        <v xml:space="preserve"> </v>
      </c>
      <c r="V168" s="74"/>
      <c r="W168" s="70" t="str">
        <f t="shared" si="174"/>
        <v xml:space="preserve"> </v>
      </c>
      <c r="X168" s="10">
        <f t="shared" ref="X168:AB171" si="183">X192</f>
        <v>0</v>
      </c>
      <c r="Y168" s="10">
        <f t="shared" si="183"/>
        <v>0</v>
      </c>
      <c r="Z168" s="10" t="str">
        <f t="shared" si="183"/>
        <v xml:space="preserve"> </v>
      </c>
      <c r="AA168" s="10" t="str">
        <f t="shared" si="183"/>
        <v xml:space="preserve"> </v>
      </c>
      <c r="AB168" s="10">
        <f t="shared" si="183"/>
        <v>0</v>
      </c>
      <c r="AC168" s="34"/>
    </row>
    <row r="169" spans="2:29" ht="18.75" customHeight="1" x14ac:dyDescent="0.25">
      <c r="B169" s="136"/>
      <c r="C169" s="7"/>
      <c r="D169" s="75"/>
      <c r="E169" s="71" t="str">
        <f t="shared" si="176"/>
        <v xml:space="preserve"> </v>
      </c>
      <c r="F169" s="75"/>
      <c r="G169" s="71" t="str">
        <f t="shared" si="177"/>
        <v xml:space="preserve"> </v>
      </c>
      <c r="H169" s="75"/>
      <c r="I169" s="71" t="str">
        <f t="shared" si="178"/>
        <v xml:space="preserve"> </v>
      </c>
      <c r="J169" s="75"/>
      <c r="K169" s="71" t="str">
        <f t="shared" si="179"/>
        <v xml:space="preserve"> </v>
      </c>
      <c r="L169" s="75"/>
      <c r="M169" s="71" t="str">
        <f t="shared" si="180"/>
        <v xml:space="preserve"> </v>
      </c>
      <c r="N169" s="75"/>
      <c r="O169" s="71" t="str">
        <f t="shared" si="181"/>
        <v xml:space="preserve"> </v>
      </c>
      <c r="P169" s="75"/>
      <c r="Q169" s="71" t="str">
        <f t="shared" si="182"/>
        <v xml:space="preserve"> </v>
      </c>
      <c r="R169" s="75"/>
      <c r="S169" s="71" t="str">
        <f t="shared" si="172"/>
        <v xml:space="preserve"> </v>
      </c>
      <c r="T169" s="75"/>
      <c r="U169" s="71" t="str">
        <f t="shared" si="173"/>
        <v xml:space="preserve"> </v>
      </c>
      <c r="V169" s="75"/>
      <c r="W169" s="71" t="str">
        <f t="shared" si="174"/>
        <v xml:space="preserve"> </v>
      </c>
      <c r="X169" s="10">
        <f t="shared" si="183"/>
        <v>0</v>
      </c>
      <c r="Y169" s="10">
        <f t="shared" si="183"/>
        <v>0</v>
      </c>
      <c r="Z169" s="10" t="str">
        <f t="shared" si="183"/>
        <v xml:space="preserve"> </v>
      </c>
      <c r="AA169" s="10" t="str">
        <f t="shared" si="183"/>
        <v xml:space="preserve"> </v>
      </c>
      <c r="AB169" s="10">
        <f t="shared" si="183"/>
        <v>0</v>
      </c>
      <c r="AC169" s="34"/>
    </row>
    <row r="170" spans="2:29" ht="18.75" customHeight="1" x14ac:dyDescent="0.25">
      <c r="B170" s="33"/>
      <c r="C170" s="7"/>
      <c r="D170" s="75"/>
      <c r="E170" s="71" t="str">
        <f t="shared" si="176"/>
        <v xml:space="preserve"> </v>
      </c>
      <c r="F170" s="75"/>
      <c r="G170" s="71" t="str">
        <f t="shared" si="177"/>
        <v xml:space="preserve"> </v>
      </c>
      <c r="H170" s="75"/>
      <c r="I170" s="71" t="str">
        <f t="shared" si="178"/>
        <v xml:space="preserve"> </v>
      </c>
      <c r="J170" s="75"/>
      <c r="K170" s="71" t="str">
        <f t="shared" si="179"/>
        <v xml:space="preserve"> </v>
      </c>
      <c r="L170" s="75"/>
      <c r="M170" s="71" t="str">
        <f t="shared" si="180"/>
        <v xml:space="preserve"> </v>
      </c>
      <c r="N170" s="75"/>
      <c r="O170" s="71" t="str">
        <f t="shared" si="181"/>
        <v xml:space="preserve"> </v>
      </c>
      <c r="P170" s="75"/>
      <c r="Q170" s="71" t="str">
        <f t="shared" si="182"/>
        <v xml:space="preserve"> </v>
      </c>
      <c r="R170" s="75"/>
      <c r="S170" s="71" t="str">
        <f t="shared" si="172"/>
        <v xml:space="preserve"> </v>
      </c>
      <c r="T170" s="75"/>
      <c r="U170" s="71" t="str">
        <f t="shared" si="173"/>
        <v xml:space="preserve"> </v>
      </c>
      <c r="V170" s="75"/>
      <c r="W170" s="71" t="str">
        <f t="shared" si="174"/>
        <v xml:space="preserve"> </v>
      </c>
      <c r="X170" s="10">
        <f t="shared" si="183"/>
        <v>0</v>
      </c>
      <c r="Y170" s="10">
        <f t="shared" si="183"/>
        <v>0</v>
      </c>
      <c r="Z170" s="10" t="str">
        <f t="shared" si="183"/>
        <v xml:space="preserve"> </v>
      </c>
      <c r="AA170" s="10" t="str">
        <f t="shared" si="183"/>
        <v xml:space="preserve"> </v>
      </c>
      <c r="AB170" s="10">
        <f t="shared" si="183"/>
        <v>0</v>
      </c>
      <c r="AC170" s="34"/>
    </row>
    <row r="171" spans="2:29" ht="18.75" customHeight="1" thickBot="1" x14ac:dyDescent="0.3">
      <c r="B171" s="33"/>
      <c r="C171" s="8"/>
      <c r="D171" s="77"/>
      <c r="E171" s="72" t="str">
        <f t="shared" si="176"/>
        <v xml:space="preserve"> </v>
      </c>
      <c r="F171" s="77"/>
      <c r="G171" s="72" t="str">
        <f t="shared" si="177"/>
        <v xml:space="preserve"> </v>
      </c>
      <c r="H171" s="77"/>
      <c r="I171" s="72" t="str">
        <f t="shared" si="178"/>
        <v xml:space="preserve"> </v>
      </c>
      <c r="J171" s="77"/>
      <c r="K171" s="72" t="str">
        <f t="shared" si="179"/>
        <v xml:space="preserve"> </v>
      </c>
      <c r="L171" s="77"/>
      <c r="M171" s="72" t="str">
        <f t="shared" si="180"/>
        <v xml:space="preserve"> </v>
      </c>
      <c r="N171" s="77"/>
      <c r="O171" s="72" t="str">
        <f t="shared" si="181"/>
        <v xml:space="preserve"> </v>
      </c>
      <c r="P171" s="77"/>
      <c r="Q171" s="72" t="str">
        <f t="shared" si="182"/>
        <v xml:space="preserve"> </v>
      </c>
      <c r="R171" s="77"/>
      <c r="S171" s="72" t="str">
        <f t="shared" si="172"/>
        <v xml:space="preserve"> </v>
      </c>
      <c r="T171" s="77"/>
      <c r="U171" s="72" t="str">
        <f t="shared" si="173"/>
        <v xml:space="preserve"> </v>
      </c>
      <c r="V171" s="77"/>
      <c r="W171" s="72" t="str">
        <f t="shared" si="174"/>
        <v xml:space="preserve"> </v>
      </c>
      <c r="X171" s="11">
        <f t="shared" si="183"/>
        <v>0</v>
      </c>
      <c r="Y171" s="11">
        <f t="shared" si="183"/>
        <v>0</v>
      </c>
      <c r="Z171" s="11" t="str">
        <f t="shared" si="183"/>
        <v xml:space="preserve"> </v>
      </c>
      <c r="AA171" s="11" t="str">
        <f t="shared" si="183"/>
        <v xml:space="preserve"> </v>
      </c>
      <c r="AB171" s="11">
        <f t="shared" si="183"/>
        <v>0</v>
      </c>
      <c r="AC171" s="34"/>
    </row>
    <row r="172" spans="2:29" ht="15.75" thickBot="1" x14ac:dyDescent="0.3">
      <c r="B172" s="35"/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5" spans="2:29" hidden="1" x14ac:dyDescent="0.25"/>
    <row r="176" spans="2:29" hidden="1" x14ac:dyDescent="0.25">
      <c r="C176" s="12" t="str">
        <f t="shared" ref="C176:C181" si="184">C152</f>
        <v>Terry Ayer</v>
      </c>
      <c r="D176" s="13"/>
      <c r="E176" s="14">
        <f t="shared" ref="E176:E195" si="185">E152</f>
        <v>90</v>
      </c>
      <c r="F176" s="13"/>
      <c r="G176" s="14">
        <f t="shared" ref="G176:G195" si="186">G152</f>
        <v>95</v>
      </c>
      <c r="H176" s="13"/>
      <c r="I176" s="14">
        <f t="shared" ref="I176:I195" si="187">I152</f>
        <v>95</v>
      </c>
      <c r="J176" s="13"/>
      <c r="K176" s="14">
        <f t="shared" ref="K176:K195" si="188">K152</f>
        <v>85</v>
      </c>
      <c r="L176" s="13"/>
      <c r="M176" s="14">
        <f t="shared" ref="M176:M195" si="189">M152</f>
        <v>90</v>
      </c>
      <c r="N176" s="13"/>
      <c r="O176" s="14">
        <f t="shared" ref="O176:O195" si="190">O152</f>
        <v>85</v>
      </c>
      <c r="P176" s="13"/>
      <c r="Q176" s="14">
        <f t="shared" ref="Q176:Q195" si="191">Q152</f>
        <v>95</v>
      </c>
      <c r="R176" s="15"/>
      <c r="S176" s="16">
        <f t="shared" ref="S176:S195" si="192">S152</f>
        <v>85</v>
      </c>
      <c r="T176" s="15"/>
      <c r="U176" s="16">
        <f t="shared" ref="U176:W195" si="193">U152</f>
        <v>100</v>
      </c>
      <c r="V176" s="15"/>
      <c r="W176" s="16" t="str">
        <f t="shared" si="193"/>
        <v xml:space="preserve"> </v>
      </c>
      <c r="X176" s="17">
        <f t="shared" ref="X176:X183" si="194">COUNTIF(D176:W176,"&gt;0") * 5</f>
        <v>45</v>
      </c>
      <c r="Y176" s="17">
        <f t="shared" ref="Y176:Y183" si="195">SUM(D176:X176)</f>
        <v>865</v>
      </c>
      <c r="Z176" s="17">
        <f t="shared" ref="Z176:Z195" si="196">IF(AC176&lt;23," ",SUM(D176:W176)-SMALL(D176:W176,1)-SMALL(D176:W176,2)-SMALL(D176:W176,3)+X176)</f>
        <v>610</v>
      </c>
      <c r="AA176" s="17">
        <f>IF(Z176=" "," ",RANK(Z176,$Z$176:$Z$195))</f>
        <v>2</v>
      </c>
      <c r="AB176" s="17">
        <f t="shared" ref="AB176:AB183" si="197">COUNTIF(D176:W176,100)</f>
        <v>1</v>
      </c>
      <c r="AC176" s="17">
        <f>COUNTIF(D176:W176,"&gt;=0") * 5</f>
        <v>45</v>
      </c>
    </row>
    <row r="177" spans="3:29" hidden="1" x14ac:dyDescent="0.25">
      <c r="C177" s="18" t="str">
        <f t="shared" si="184"/>
        <v>Hal Pierce</v>
      </c>
      <c r="D177" s="19"/>
      <c r="E177" s="20">
        <f t="shared" si="185"/>
        <v>100</v>
      </c>
      <c r="F177" s="19"/>
      <c r="G177" s="20">
        <f t="shared" si="186"/>
        <v>90</v>
      </c>
      <c r="H177" s="19"/>
      <c r="I177" s="20">
        <f t="shared" si="187"/>
        <v>90</v>
      </c>
      <c r="J177" s="19"/>
      <c r="K177" s="20">
        <f t="shared" si="188"/>
        <v>100</v>
      </c>
      <c r="L177" s="19"/>
      <c r="M177" s="20">
        <f t="shared" si="189"/>
        <v>85</v>
      </c>
      <c r="N177" s="19"/>
      <c r="O177" s="20">
        <f t="shared" si="190"/>
        <v>75</v>
      </c>
      <c r="P177" s="19"/>
      <c r="Q177" s="20">
        <f t="shared" si="191"/>
        <v>85</v>
      </c>
      <c r="R177"/>
      <c r="S177" s="21">
        <f t="shared" si="192"/>
        <v>0</v>
      </c>
      <c r="T177"/>
      <c r="U177" s="21">
        <f t="shared" si="193"/>
        <v>95</v>
      </c>
      <c r="V177"/>
      <c r="W177" s="21" t="str">
        <f t="shared" si="193"/>
        <v xml:space="preserve"> </v>
      </c>
      <c r="X177" s="22">
        <f t="shared" si="194"/>
        <v>40</v>
      </c>
      <c r="Y177" s="22">
        <f t="shared" si="195"/>
        <v>760</v>
      </c>
      <c r="Z177" s="22">
        <f t="shared" si="196"/>
        <v>600</v>
      </c>
      <c r="AA177" s="22">
        <f t="shared" ref="AA177:AA195" si="198">IF(Z177=" "," ",RANK(Z177,$Z$176:$Z$195))</f>
        <v>3</v>
      </c>
      <c r="AB177" s="22">
        <f t="shared" si="197"/>
        <v>2</v>
      </c>
      <c r="AC177" s="22">
        <f t="shared" ref="AC177:AC195" si="199">COUNTIF(D177:W177,"&gt;=0") * 5</f>
        <v>45</v>
      </c>
    </row>
    <row r="178" spans="3:29" hidden="1" x14ac:dyDescent="0.25">
      <c r="C178" s="18" t="str">
        <f t="shared" si="184"/>
        <v>Jimmy Colligan</v>
      </c>
      <c r="D178" s="19"/>
      <c r="E178" s="20">
        <f t="shared" si="185"/>
        <v>0</v>
      </c>
      <c r="F178" s="19"/>
      <c r="G178" s="20">
        <f t="shared" si="186"/>
        <v>70</v>
      </c>
      <c r="H178" s="19"/>
      <c r="I178" s="20">
        <f t="shared" si="187"/>
        <v>75</v>
      </c>
      <c r="J178" s="19"/>
      <c r="K178" s="20">
        <f t="shared" si="188"/>
        <v>90</v>
      </c>
      <c r="L178" s="19"/>
      <c r="M178" s="20">
        <f t="shared" si="189"/>
        <v>95</v>
      </c>
      <c r="N178" s="19"/>
      <c r="O178" s="20">
        <f t="shared" si="190"/>
        <v>65</v>
      </c>
      <c r="P178" s="19"/>
      <c r="Q178" s="20">
        <f t="shared" si="191"/>
        <v>80</v>
      </c>
      <c r="R178"/>
      <c r="S178" s="21">
        <f t="shared" si="192"/>
        <v>100</v>
      </c>
      <c r="T178"/>
      <c r="U178" s="21">
        <f t="shared" si="193"/>
        <v>90</v>
      </c>
      <c r="V178"/>
      <c r="W178" s="21" t="str">
        <f t="shared" si="193"/>
        <v xml:space="preserve"> </v>
      </c>
      <c r="X178" s="22">
        <f t="shared" si="194"/>
        <v>40</v>
      </c>
      <c r="Y178" s="23">
        <f t="shared" si="195"/>
        <v>705</v>
      </c>
      <c r="Z178" s="23">
        <f t="shared" si="196"/>
        <v>570</v>
      </c>
      <c r="AA178" s="22">
        <f t="shared" si="198"/>
        <v>4</v>
      </c>
      <c r="AB178" s="23">
        <f t="shared" si="197"/>
        <v>1</v>
      </c>
      <c r="AC178" s="22">
        <f t="shared" si="199"/>
        <v>45</v>
      </c>
    </row>
    <row r="179" spans="3:29" hidden="1" x14ac:dyDescent="0.25">
      <c r="C179" s="18" t="str">
        <f t="shared" si="184"/>
        <v>Paul Crosby</v>
      </c>
      <c r="D179" s="19"/>
      <c r="E179" s="20">
        <f t="shared" si="185"/>
        <v>95</v>
      </c>
      <c r="F179" s="19"/>
      <c r="G179" s="20">
        <f t="shared" si="186"/>
        <v>100</v>
      </c>
      <c r="H179" s="19"/>
      <c r="I179" s="20">
        <f t="shared" si="187"/>
        <v>100</v>
      </c>
      <c r="J179" s="19"/>
      <c r="K179" s="20">
        <f t="shared" si="188"/>
        <v>80</v>
      </c>
      <c r="L179" s="19"/>
      <c r="M179" s="20">
        <f t="shared" si="189"/>
        <v>100</v>
      </c>
      <c r="N179" s="19"/>
      <c r="O179" s="20">
        <f t="shared" si="190"/>
        <v>95</v>
      </c>
      <c r="P179" s="19"/>
      <c r="Q179" s="20">
        <f t="shared" si="191"/>
        <v>0</v>
      </c>
      <c r="R179"/>
      <c r="S179" s="21">
        <f t="shared" si="192"/>
        <v>95</v>
      </c>
      <c r="T179"/>
      <c r="U179" s="21">
        <f t="shared" si="193"/>
        <v>0</v>
      </c>
      <c r="V179"/>
      <c r="W179" s="21" t="str">
        <f t="shared" si="193"/>
        <v xml:space="preserve"> </v>
      </c>
      <c r="X179" s="22">
        <f t="shared" si="194"/>
        <v>35</v>
      </c>
      <c r="Y179" s="23">
        <f t="shared" si="195"/>
        <v>700</v>
      </c>
      <c r="Z179" s="23">
        <f t="shared" si="196"/>
        <v>620</v>
      </c>
      <c r="AA179" s="22">
        <f t="shared" si="198"/>
        <v>1</v>
      </c>
      <c r="AB179" s="23">
        <f t="shared" si="197"/>
        <v>3</v>
      </c>
      <c r="AC179" s="22">
        <f t="shared" si="199"/>
        <v>45</v>
      </c>
    </row>
    <row r="180" spans="3:29" hidden="1" x14ac:dyDescent="0.25">
      <c r="C180" s="18" t="str">
        <f t="shared" si="184"/>
        <v>Mike Tiffany</v>
      </c>
      <c r="D180" s="19"/>
      <c r="E180" s="20">
        <f t="shared" si="185"/>
        <v>85</v>
      </c>
      <c r="F180" s="19"/>
      <c r="G180" s="20">
        <f t="shared" si="186"/>
        <v>80</v>
      </c>
      <c r="H180" s="19"/>
      <c r="I180" s="20">
        <f t="shared" si="187"/>
        <v>0</v>
      </c>
      <c r="J180" s="19"/>
      <c r="K180" s="20">
        <f t="shared" si="188"/>
        <v>0</v>
      </c>
      <c r="L180" s="19"/>
      <c r="M180" s="20">
        <f t="shared" si="189"/>
        <v>80</v>
      </c>
      <c r="N180" s="19"/>
      <c r="O180" s="20">
        <f t="shared" si="190"/>
        <v>60</v>
      </c>
      <c r="P180" s="19"/>
      <c r="Q180" s="20">
        <f t="shared" si="191"/>
        <v>90</v>
      </c>
      <c r="R180"/>
      <c r="S180" s="21">
        <f t="shared" si="192"/>
        <v>90</v>
      </c>
      <c r="T180"/>
      <c r="U180" s="21">
        <f t="shared" si="193"/>
        <v>85</v>
      </c>
      <c r="V180"/>
      <c r="W180" s="21" t="str">
        <f t="shared" si="193"/>
        <v xml:space="preserve"> </v>
      </c>
      <c r="X180" s="22">
        <f t="shared" si="194"/>
        <v>35</v>
      </c>
      <c r="Y180" s="23">
        <f t="shared" si="195"/>
        <v>605</v>
      </c>
      <c r="Z180" s="23">
        <f t="shared" si="196"/>
        <v>545</v>
      </c>
      <c r="AA180" s="22">
        <f t="shared" si="198"/>
        <v>5</v>
      </c>
      <c r="AB180" s="23">
        <f t="shared" si="197"/>
        <v>0</v>
      </c>
      <c r="AC180" s="22">
        <f t="shared" si="199"/>
        <v>45</v>
      </c>
    </row>
    <row r="181" spans="3:29" hidden="1" x14ac:dyDescent="0.25">
      <c r="C181" s="18" t="str">
        <f t="shared" si="184"/>
        <v>Don Hall</v>
      </c>
      <c r="D181" s="19"/>
      <c r="E181" s="20">
        <f t="shared" si="185"/>
        <v>80</v>
      </c>
      <c r="F181" s="19"/>
      <c r="G181" s="20">
        <f t="shared" si="186"/>
        <v>0</v>
      </c>
      <c r="H181" s="19"/>
      <c r="I181" s="20">
        <f t="shared" si="187"/>
        <v>70</v>
      </c>
      <c r="J181" s="19"/>
      <c r="K181" s="20">
        <f t="shared" si="188"/>
        <v>95</v>
      </c>
      <c r="L181" s="19"/>
      <c r="M181" s="20">
        <f t="shared" si="189"/>
        <v>75</v>
      </c>
      <c r="N181" s="19"/>
      <c r="O181" s="20">
        <f t="shared" si="190"/>
        <v>90</v>
      </c>
      <c r="P181" s="19"/>
      <c r="Q181" s="20">
        <f t="shared" si="191"/>
        <v>0</v>
      </c>
      <c r="R181"/>
      <c r="S181" s="21">
        <f t="shared" si="192"/>
        <v>0</v>
      </c>
      <c r="T181"/>
      <c r="U181" s="21">
        <f t="shared" si="193"/>
        <v>0</v>
      </c>
      <c r="V181"/>
      <c r="W181" s="21" t="str">
        <f t="shared" si="193"/>
        <v xml:space="preserve"> </v>
      </c>
      <c r="X181" s="22">
        <f t="shared" si="194"/>
        <v>25</v>
      </c>
      <c r="Y181" s="23">
        <f t="shared" si="195"/>
        <v>435</v>
      </c>
      <c r="Z181" s="23">
        <f t="shared" si="196"/>
        <v>435</v>
      </c>
      <c r="AA181" s="22">
        <f t="shared" si="198"/>
        <v>6</v>
      </c>
      <c r="AB181" s="23">
        <f t="shared" si="197"/>
        <v>0</v>
      </c>
      <c r="AC181" s="22">
        <f t="shared" si="199"/>
        <v>45</v>
      </c>
    </row>
    <row r="182" spans="3:29" hidden="1" x14ac:dyDescent="0.25">
      <c r="C182" s="18" t="str">
        <f t="shared" ref="C182:C194" si="200">C156</f>
        <v>Mike Tiffany</v>
      </c>
      <c r="D182" s="19"/>
      <c r="E182" s="20">
        <f t="shared" si="185"/>
        <v>0</v>
      </c>
      <c r="F182" s="19"/>
      <c r="G182" s="20">
        <f t="shared" si="186"/>
        <v>85</v>
      </c>
      <c r="H182" s="19"/>
      <c r="I182" s="20">
        <f t="shared" si="187"/>
        <v>80</v>
      </c>
      <c r="J182" s="19"/>
      <c r="K182" s="20">
        <f t="shared" si="188"/>
        <v>0</v>
      </c>
      <c r="L182" s="19"/>
      <c r="M182" s="20">
        <f t="shared" si="189"/>
        <v>0</v>
      </c>
      <c r="N182" s="19"/>
      <c r="O182" s="20">
        <f t="shared" si="190"/>
        <v>0</v>
      </c>
      <c r="P182" s="19"/>
      <c r="Q182" s="20">
        <f t="shared" si="191"/>
        <v>75</v>
      </c>
      <c r="R182"/>
      <c r="S182" s="21">
        <f t="shared" si="192"/>
        <v>0</v>
      </c>
      <c r="T182"/>
      <c r="U182" s="21">
        <f t="shared" si="193"/>
        <v>80</v>
      </c>
      <c r="V182"/>
      <c r="W182" s="21" t="str">
        <f t="shared" si="193"/>
        <v xml:space="preserve"> </v>
      </c>
      <c r="X182" s="22">
        <f t="shared" si="194"/>
        <v>20</v>
      </c>
      <c r="Y182" s="23">
        <f t="shared" si="195"/>
        <v>340</v>
      </c>
      <c r="Z182" s="23">
        <f t="shared" si="196"/>
        <v>340</v>
      </c>
      <c r="AA182" s="22">
        <f t="shared" si="198"/>
        <v>7</v>
      </c>
      <c r="AB182" s="23">
        <f t="shared" si="197"/>
        <v>0</v>
      </c>
      <c r="AC182" s="22">
        <f t="shared" si="199"/>
        <v>45</v>
      </c>
    </row>
    <row r="183" spans="3:29" hidden="1" x14ac:dyDescent="0.25">
      <c r="C183" s="18" t="str">
        <f t="shared" si="200"/>
        <v>Don Hall</v>
      </c>
      <c r="D183" s="19"/>
      <c r="E183" s="20">
        <f t="shared" si="185"/>
        <v>0</v>
      </c>
      <c r="F183" s="19"/>
      <c r="G183" s="20">
        <f t="shared" si="186"/>
        <v>75</v>
      </c>
      <c r="H183" s="19"/>
      <c r="I183" s="20">
        <f t="shared" si="187"/>
        <v>85</v>
      </c>
      <c r="J183" s="19"/>
      <c r="K183" s="20">
        <f t="shared" si="188"/>
        <v>75</v>
      </c>
      <c r="L183" s="19"/>
      <c r="M183" s="20">
        <f t="shared" si="189"/>
        <v>0</v>
      </c>
      <c r="N183" s="19"/>
      <c r="O183" s="20">
        <f t="shared" si="190"/>
        <v>70</v>
      </c>
      <c r="P183" s="19"/>
      <c r="Q183" s="20">
        <f t="shared" si="191"/>
        <v>0</v>
      </c>
      <c r="R183"/>
      <c r="S183" s="21">
        <f t="shared" si="192"/>
        <v>0</v>
      </c>
      <c r="T183"/>
      <c r="U183" s="21">
        <f t="shared" si="193"/>
        <v>0</v>
      </c>
      <c r="V183"/>
      <c r="W183" s="21" t="str">
        <f t="shared" si="193"/>
        <v xml:space="preserve"> </v>
      </c>
      <c r="X183" s="22">
        <f t="shared" si="194"/>
        <v>20</v>
      </c>
      <c r="Y183" s="23">
        <f t="shared" si="195"/>
        <v>325</v>
      </c>
      <c r="Z183" s="23">
        <f t="shared" si="196"/>
        <v>325</v>
      </c>
      <c r="AA183" s="22">
        <f t="shared" si="198"/>
        <v>8</v>
      </c>
      <c r="AB183" s="23">
        <f t="shared" si="197"/>
        <v>0</v>
      </c>
      <c r="AC183" s="22">
        <f t="shared" si="199"/>
        <v>45</v>
      </c>
    </row>
    <row r="184" spans="3:29" hidden="1" x14ac:dyDescent="0.25">
      <c r="C184" s="18" t="str">
        <f t="shared" si="200"/>
        <v>John Schoenfeld</v>
      </c>
      <c r="D184" s="19"/>
      <c r="E184" s="20">
        <f t="shared" si="185"/>
        <v>0</v>
      </c>
      <c r="F184" s="19"/>
      <c r="G184" s="20">
        <f t="shared" si="186"/>
        <v>0</v>
      </c>
      <c r="H184" s="19"/>
      <c r="I184" s="20">
        <f t="shared" si="187"/>
        <v>0</v>
      </c>
      <c r="J184" s="19"/>
      <c r="K184" s="20">
        <f t="shared" si="188"/>
        <v>0</v>
      </c>
      <c r="L184" s="19"/>
      <c r="M184" s="20">
        <f t="shared" si="189"/>
        <v>0</v>
      </c>
      <c r="N184" s="19"/>
      <c r="O184" s="20">
        <f t="shared" si="190"/>
        <v>100</v>
      </c>
      <c r="P184" s="19"/>
      <c r="Q184" s="20">
        <f t="shared" si="191"/>
        <v>100</v>
      </c>
      <c r="R184"/>
      <c r="S184" s="21">
        <f t="shared" si="192"/>
        <v>80</v>
      </c>
      <c r="T184"/>
      <c r="U184" s="21">
        <f t="shared" si="193"/>
        <v>0</v>
      </c>
      <c r="V184"/>
      <c r="W184" s="21" t="str">
        <f t="shared" si="193"/>
        <v xml:space="preserve"> </v>
      </c>
      <c r="X184" s="22">
        <f t="shared" ref="X184:X195" si="201">COUNTIF(D184:W184,"&gt;0") * 5</f>
        <v>15</v>
      </c>
      <c r="Y184" s="23">
        <f t="shared" ref="Y184:Y195" si="202">SUM(D184:X184)</f>
        <v>295</v>
      </c>
      <c r="Z184" s="23">
        <f t="shared" si="196"/>
        <v>295</v>
      </c>
      <c r="AA184" s="22">
        <f t="shared" si="198"/>
        <v>9</v>
      </c>
      <c r="AB184" s="23">
        <f t="shared" ref="AB184:AB195" si="203">COUNTIF(D184:W184,100)</f>
        <v>2</v>
      </c>
      <c r="AC184" s="22">
        <f t="shared" si="199"/>
        <v>45</v>
      </c>
    </row>
    <row r="185" spans="3:29" hidden="1" x14ac:dyDescent="0.25">
      <c r="C185" s="18" t="str">
        <f t="shared" si="200"/>
        <v>Tom Smith</v>
      </c>
      <c r="D185" s="19"/>
      <c r="E185" s="20">
        <f t="shared" si="185"/>
        <v>75</v>
      </c>
      <c r="F185" s="19"/>
      <c r="G185" s="20">
        <f t="shared" si="186"/>
        <v>0</v>
      </c>
      <c r="H185" s="19"/>
      <c r="I185" s="20">
        <f t="shared" si="187"/>
        <v>0</v>
      </c>
      <c r="J185" s="19"/>
      <c r="K185" s="20">
        <f t="shared" si="188"/>
        <v>0</v>
      </c>
      <c r="L185" s="19"/>
      <c r="M185" s="20">
        <f t="shared" si="189"/>
        <v>70</v>
      </c>
      <c r="N185" s="19"/>
      <c r="O185" s="20">
        <f t="shared" si="190"/>
        <v>55</v>
      </c>
      <c r="P185" s="19"/>
      <c r="Q185" s="20">
        <f t="shared" si="191"/>
        <v>0</v>
      </c>
      <c r="R185"/>
      <c r="S185" s="21">
        <f t="shared" si="192"/>
        <v>0</v>
      </c>
      <c r="T185"/>
      <c r="U185" s="21">
        <f t="shared" si="193"/>
        <v>0</v>
      </c>
      <c r="V185"/>
      <c r="W185" s="21" t="str">
        <f t="shared" si="193"/>
        <v xml:space="preserve"> </v>
      </c>
      <c r="X185" s="22">
        <f t="shared" si="201"/>
        <v>15</v>
      </c>
      <c r="Y185" s="23">
        <f t="shared" si="202"/>
        <v>215</v>
      </c>
      <c r="Z185" s="23">
        <f t="shared" si="196"/>
        <v>215</v>
      </c>
      <c r="AA185" s="22">
        <f t="shared" si="198"/>
        <v>10</v>
      </c>
      <c r="AB185" s="23">
        <f t="shared" si="203"/>
        <v>0</v>
      </c>
      <c r="AC185" s="22">
        <f t="shared" si="199"/>
        <v>45</v>
      </c>
    </row>
    <row r="186" spans="3:29" hidden="1" x14ac:dyDescent="0.25">
      <c r="C186" s="18" t="str">
        <f t="shared" si="200"/>
        <v>Peter Medeiros Jr</v>
      </c>
      <c r="D186" s="19"/>
      <c r="E186" s="20">
        <f t="shared" si="185"/>
        <v>0</v>
      </c>
      <c r="F186" s="19"/>
      <c r="G186" s="20">
        <f t="shared" si="186"/>
        <v>65</v>
      </c>
      <c r="H186" s="19"/>
      <c r="I186" s="20">
        <f t="shared" si="187"/>
        <v>0</v>
      </c>
      <c r="J186" s="19"/>
      <c r="K186" s="20">
        <f t="shared" si="188"/>
        <v>0</v>
      </c>
      <c r="L186" s="19"/>
      <c r="M186" s="20">
        <f t="shared" si="189"/>
        <v>0</v>
      </c>
      <c r="N186" s="19"/>
      <c r="O186" s="20">
        <f t="shared" si="190"/>
        <v>80</v>
      </c>
      <c r="P186" s="19"/>
      <c r="Q186" s="20">
        <f t="shared" si="191"/>
        <v>0</v>
      </c>
      <c r="R186"/>
      <c r="S186" s="21">
        <f t="shared" si="192"/>
        <v>0</v>
      </c>
      <c r="T186"/>
      <c r="U186" s="21">
        <f t="shared" si="193"/>
        <v>0</v>
      </c>
      <c r="V186"/>
      <c r="W186" s="21" t="str">
        <f t="shared" si="193"/>
        <v xml:space="preserve"> </v>
      </c>
      <c r="X186" s="22">
        <f t="shared" si="201"/>
        <v>10</v>
      </c>
      <c r="Y186" s="23">
        <f t="shared" si="202"/>
        <v>155</v>
      </c>
      <c r="Z186" s="23">
        <f t="shared" si="196"/>
        <v>155</v>
      </c>
      <c r="AA186" s="22">
        <f t="shared" si="198"/>
        <v>11</v>
      </c>
      <c r="AB186" s="23">
        <f t="shared" si="203"/>
        <v>0</v>
      </c>
      <c r="AC186" s="22">
        <f t="shared" si="199"/>
        <v>45</v>
      </c>
    </row>
    <row r="187" spans="3:29" hidden="1" x14ac:dyDescent="0.25">
      <c r="C187" s="18" t="str">
        <f t="shared" si="200"/>
        <v>Durf Hyson</v>
      </c>
      <c r="D187" s="19"/>
      <c r="E187" s="20">
        <f t="shared" si="185"/>
        <v>0</v>
      </c>
      <c r="F187" s="19"/>
      <c r="G187" s="20">
        <f t="shared" si="186"/>
        <v>60</v>
      </c>
      <c r="H187" s="19"/>
      <c r="I187" s="20">
        <f t="shared" si="187"/>
        <v>0</v>
      </c>
      <c r="J187" s="19"/>
      <c r="K187" s="20">
        <f t="shared" si="188"/>
        <v>0</v>
      </c>
      <c r="L187" s="19"/>
      <c r="M187" s="20">
        <f t="shared" si="189"/>
        <v>0</v>
      </c>
      <c r="N187" s="19"/>
      <c r="O187" s="20">
        <f t="shared" si="190"/>
        <v>0</v>
      </c>
      <c r="P187" s="19"/>
      <c r="Q187" s="20">
        <f t="shared" si="191"/>
        <v>0</v>
      </c>
      <c r="R187"/>
      <c r="S187" s="21">
        <f t="shared" si="192"/>
        <v>0</v>
      </c>
      <c r="T187"/>
      <c r="U187" s="21">
        <f t="shared" si="193"/>
        <v>0</v>
      </c>
      <c r="V187"/>
      <c r="W187" s="21" t="str">
        <f t="shared" si="193"/>
        <v xml:space="preserve"> </v>
      </c>
      <c r="X187" s="22">
        <f t="shared" si="201"/>
        <v>5</v>
      </c>
      <c r="Y187" s="23">
        <f t="shared" si="202"/>
        <v>65</v>
      </c>
      <c r="Z187" s="23">
        <f t="shared" si="196"/>
        <v>65</v>
      </c>
      <c r="AA187" s="22">
        <f t="shared" si="198"/>
        <v>12</v>
      </c>
      <c r="AB187" s="23">
        <f t="shared" si="203"/>
        <v>0</v>
      </c>
      <c r="AC187" s="22">
        <f t="shared" si="199"/>
        <v>45</v>
      </c>
    </row>
    <row r="188" spans="3:29" hidden="1" x14ac:dyDescent="0.25">
      <c r="C188" s="18" t="str">
        <f t="shared" si="200"/>
        <v>Tom Bussmann</v>
      </c>
      <c r="D188" s="19"/>
      <c r="E188" s="20" t="str">
        <f t="shared" si="185"/>
        <v xml:space="preserve"> </v>
      </c>
      <c r="F188" s="19"/>
      <c r="G188" s="20" t="str">
        <f t="shared" si="186"/>
        <v xml:space="preserve"> </v>
      </c>
      <c r="H188" s="19"/>
      <c r="I188" s="20" t="str">
        <f t="shared" si="187"/>
        <v xml:space="preserve"> </v>
      </c>
      <c r="J188" s="19"/>
      <c r="K188" s="20" t="str">
        <f t="shared" si="188"/>
        <v xml:space="preserve"> </v>
      </c>
      <c r="L188" s="19"/>
      <c r="M188" s="20" t="str">
        <f t="shared" si="189"/>
        <v xml:space="preserve"> </v>
      </c>
      <c r="N188" s="19"/>
      <c r="O188" s="20" t="str">
        <f t="shared" si="190"/>
        <v xml:space="preserve"> </v>
      </c>
      <c r="P188" s="19"/>
      <c r="Q188" s="20" t="str">
        <f t="shared" si="191"/>
        <v xml:space="preserve"> </v>
      </c>
      <c r="R188"/>
      <c r="S188" s="21" t="str">
        <f t="shared" si="192"/>
        <v xml:space="preserve"> </v>
      </c>
      <c r="T188"/>
      <c r="U188" s="21" t="str">
        <f t="shared" si="193"/>
        <v xml:space="preserve"> </v>
      </c>
      <c r="V188"/>
      <c r="W188" s="21" t="str">
        <f t="shared" si="193"/>
        <v xml:space="preserve"> </v>
      </c>
      <c r="X188" s="22">
        <f t="shared" si="201"/>
        <v>0</v>
      </c>
      <c r="Y188" s="23">
        <f t="shared" si="202"/>
        <v>0</v>
      </c>
      <c r="Z188" s="23" t="str">
        <f t="shared" si="196"/>
        <v xml:space="preserve"> </v>
      </c>
      <c r="AA188" s="22" t="str">
        <f t="shared" si="198"/>
        <v xml:space="preserve"> </v>
      </c>
      <c r="AB188" s="23">
        <f t="shared" si="203"/>
        <v>0</v>
      </c>
      <c r="AC188" s="22">
        <f t="shared" si="199"/>
        <v>0</v>
      </c>
    </row>
    <row r="189" spans="3:29" hidden="1" x14ac:dyDescent="0.25">
      <c r="C189" s="18" t="str">
        <f t="shared" si="200"/>
        <v>Bob Withers</v>
      </c>
      <c r="D189" s="19"/>
      <c r="E189" s="20" t="str">
        <f t="shared" si="185"/>
        <v xml:space="preserve"> </v>
      </c>
      <c r="F189" s="19"/>
      <c r="G189" s="20" t="str">
        <f t="shared" si="186"/>
        <v xml:space="preserve"> </v>
      </c>
      <c r="H189" s="19"/>
      <c r="I189" s="20" t="str">
        <f t="shared" si="187"/>
        <v xml:space="preserve"> </v>
      </c>
      <c r="J189" s="19"/>
      <c r="K189" s="20" t="str">
        <f t="shared" si="188"/>
        <v xml:space="preserve"> </v>
      </c>
      <c r="L189" s="19"/>
      <c r="M189" s="20" t="str">
        <f t="shared" si="189"/>
        <v xml:space="preserve"> </v>
      </c>
      <c r="N189" s="19"/>
      <c r="O189" s="20" t="str">
        <f t="shared" si="190"/>
        <v xml:space="preserve"> </v>
      </c>
      <c r="P189" s="19"/>
      <c r="Q189" s="20" t="str">
        <f t="shared" si="191"/>
        <v xml:space="preserve"> </v>
      </c>
      <c r="R189"/>
      <c r="S189" s="21" t="str">
        <f t="shared" si="192"/>
        <v xml:space="preserve"> </v>
      </c>
      <c r="T189"/>
      <c r="U189" s="21" t="str">
        <f t="shared" si="193"/>
        <v xml:space="preserve"> </v>
      </c>
      <c r="V189"/>
      <c r="W189" s="21" t="str">
        <f t="shared" si="193"/>
        <v xml:space="preserve"> </v>
      </c>
      <c r="X189" s="22">
        <f t="shared" si="201"/>
        <v>0</v>
      </c>
      <c r="Y189" s="23">
        <f t="shared" si="202"/>
        <v>0</v>
      </c>
      <c r="Z189" s="23" t="str">
        <f t="shared" si="196"/>
        <v xml:space="preserve"> </v>
      </c>
      <c r="AA189" s="22" t="str">
        <f t="shared" si="198"/>
        <v xml:space="preserve"> </v>
      </c>
      <c r="AB189" s="23">
        <f t="shared" si="203"/>
        <v>0</v>
      </c>
      <c r="AC189" s="22">
        <f t="shared" si="199"/>
        <v>0</v>
      </c>
    </row>
    <row r="190" spans="3:29" hidden="1" x14ac:dyDescent="0.25">
      <c r="C190" s="18">
        <f t="shared" si="200"/>
        <v>0</v>
      </c>
      <c r="D190" s="19"/>
      <c r="E190" s="20" t="str">
        <f t="shared" si="185"/>
        <v xml:space="preserve"> </v>
      </c>
      <c r="F190" s="19"/>
      <c r="G190" s="20" t="str">
        <f t="shared" si="186"/>
        <v xml:space="preserve"> </v>
      </c>
      <c r="H190" s="19"/>
      <c r="I190" s="20" t="str">
        <f t="shared" si="187"/>
        <v xml:space="preserve"> </v>
      </c>
      <c r="J190" s="19"/>
      <c r="K190" s="20" t="str">
        <f t="shared" si="188"/>
        <v xml:space="preserve"> </v>
      </c>
      <c r="L190" s="19"/>
      <c r="M190" s="20" t="str">
        <f t="shared" si="189"/>
        <v xml:space="preserve"> </v>
      </c>
      <c r="N190" s="19"/>
      <c r="O190" s="20" t="str">
        <f t="shared" si="190"/>
        <v xml:space="preserve"> </v>
      </c>
      <c r="P190" s="19"/>
      <c r="Q190" s="20" t="str">
        <f t="shared" si="191"/>
        <v xml:space="preserve"> </v>
      </c>
      <c r="R190"/>
      <c r="S190" s="21" t="str">
        <f t="shared" si="192"/>
        <v xml:space="preserve"> </v>
      </c>
      <c r="T190"/>
      <c r="U190" s="21" t="str">
        <f t="shared" si="193"/>
        <v xml:space="preserve"> </v>
      </c>
      <c r="V190"/>
      <c r="W190" s="21" t="str">
        <f t="shared" si="193"/>
        <v xml:space="preserve"> </v>
      </c>
      <c r="X190" s="22">
        <f t="shared" si="201"/>
        <v>0</v>
      </c>
      <c r="Y190" s="23">
        <f t="shared" si="202"/>
        <v>0</v>
      </c>
      <c r="Z190" s="23" t="str">
        <f t="shared" si="196"/>
        <v xml:space="preserve"> </v>
      </c>
      <c r="AA190" s="22" t="str">
        <f t="shared" si="198"/>
        <v xml:space="preserve"> </v>
      </c>
      <c r="AB190" s="23">
        <f t="shared" si="203"/>
        <v>0</v>
      </c>
      <c r="AC190" s="22">
        <f t="shared" si="199"/>
        <v>0</v>
      </c>
    </row>
    <row r="191" spans="3:29" hidden="1" x14ac:dyDescent="0.25">
      <c r="C191" s="18">
        <f t="shared" si="200"/>
        <v>0</v>
      </c>
      <c r="D191" s="19"/>
      <c r="E191" s="20" t="str">
        <f t="shared" si="185"/>
        <v xml:space="preserve"> </v>
      </c>
      <c r="F191" s="19"/>
      <c r="G191" s="20" t="str">
        <f t="shared" si="186"/>
        <v xml:space="preserve"> </v>
      </c>
      <c r="H191" s="19"/>
      <c r="I191" s="20" t="str">
        <f t="shared" si="187"/>
        <v xml:space="preserve"> </v>
      </c>
      <c r="J191" s="19"/>
      <c r="K191" s="20" t="str">
        <f t="shared" si="188"/>
        <v xml:space="preserve"> </v>
      </c>
      <c r="L191" s="19"/>
      <c r="M191" s="20" t="str">
        <f t="shared" si="189"/>
        <v xml:space="preserve"> </v>
      </c>
      <c r="N191" s="19"/>
      <c r="O191" s="20" t="str">
        <f t="shared" si="190"/>
        <v xml:space="preserve"> </v>
      </c>
      <c r="P191" s="19"/>
      <c r="Q191" s="20" t="str">
        <f t="shared" si="191"/>
        <v xml:space="preserve"> </v>
      </c>
      <c r="R191"/>
      <c r="S191" s="21" t="str">
        <f t="shared" si="192"/>
        <v xml:space="preserve"> </v>
      </c>
      <c r="T191"/>
      <c r="U191" s="21" t="str">
        <f t="shared" si="193"/>
        <v xml:space="preserve"> </v>
      </c>
      <c r="V191"/>
      <c r="W191" s="21" t="str">
        <f t="shared" si="193"/>
        <v xml:space="preserve"> </v>
      </c>
      <c r="X191" s="22">
        <f t="shared" si="201"/>
        <v>0</v>
      </c>
      <c r="Y191" s="23">
        <f t="shared" si="202"/>
        <v>0</v>
      </c>
      <c r="Z191" s="23" t="str">
        <f t="shared" si="196"/>
        <v xml:space="preserve"> </v>
      </c>
      <c r="AA191" s="22" t="str">
        <f t="shared" si="198"/>
        <v xml:space="preserve"> </v>
      </c>
      <c r="AB191" s="23">
        <f t="shared" si="203"/>
        <v>0</v>
      </c>
      <c r="AC191" s="22">
        <f t="shared" si="199"/>
        <v>0</v>
      </c>
    </row>
    <row r="192" spans="3:29" hidden="1" x14ac:dyDescent="0.25">
      <c r="C192" s="18">
        <f t="shared" si="200"/>
        <v>0</v>
      </c>
      <c r="D192" s="19"/>
      <c r="E192" s="20" t="str">
        <f t="shared" si="185"/>
        <v xml:space="preserve"> </v>
      </c>
      <c r="F192" s="19"/>
      <c r="G192" s="20" t="str">
        <f t="shared" si="186"/>
        <v xml:space="preserve"> </v>
      </c>
      <c r="H192" s="19"/>
      <c r="I192" s="20" t="str">
        <f t="shared" si="187"/>
        <v xml:space="preserve"> </v>
      </c>
      <c r="J192" s="19"/>
      <c r="K192" s="20" t="str">
        <f t="shared" si="188"/>
        <v xml:space="preserve"> </v>
      </c>
      <c r="L192" s="19"/>
      <c r="M192" s="20" t="str">
        <f t="shared" si="189"/>
        <v xml:space="preserve"> </v>
      </c>
      <c r="N192" s="19"/>
      <c r="O192" s="20" t="str">
        <f t="shared" si="190"/>
        <v xml:space="preserve"> </v>
      </c>
      <c r="P192" s="19"/>
      <c r="Q192" s="20" t="str">
        <f t="shared" si="191"/>
        <v xml:space="preserve"> </v>
      </c>
      <c r="R192"/>
      <c r="S192" s="21" t="str">
        <f t="shared" si="192"/>
        <v xml:space="preserve"> </v>
      </c>
      <c r="T192"/>
      <c r="U192" s="21" t="str">
        <f t="shared" si="193"/>
        <v xml:space="preserve"> </v>
      </c>
      <c r="V192"/>
      <c r="W192" s="21" t="str">
        <f t="shared" si="193"/>
        <v xml:space="preserve"> </v>
      </c>
      <c r="X192" s="22">
        <f t="shared" si="201"/>
        <v>0</v>
      </c>
      <c r="Y192" s="23">
        <f t="shared" si="202"/>
        <v>0</v>
      </c>
      <c r="Z192" s="23" t="str">
        <f t="shared" si="196"/>
        <v xml:space="preserve"> </v>
      </c>
      <c r="AA192" s="22" t="str">
        <f t="shared" si="198"/>
        <v xml:space="preserve"> </v>
      </c>
      <c r="AB192" s="23">
        <f t="shared" si="203"/>
        <v>0</v>
      </c>
      <c r="AC192" s="22">
        <f t="shared" si="199"/>
        <v>0</v>
      </c>
    </row>
    <row r="193" spans="3:29" hidden="1" x14ac:dyDescent="0.25">
      <c r="C193" s="18">
        <f t="shared" si="200"/>
        <v>0</v>
      </c>
      <c r="D193" s="19"/>
      <c r="E193" s="20" t="str">
        <f t="shared" si="185"/>
        <v xml:space="preserve"> </v>
      </c>
      <c r="F193" s="19"/>
      <c r="G193" s="20" t="str">
        <f t="shared" si="186"/>
        <v xml:space="preserve"> </v>
      </c>
      <c r="H193" s="19"/>
      <c r="I193" s="20" t="str">
        <f t="shared" si="187"/>
        <v xml:space="preserve"> </v>
      </c>
      <c r="J193" s="19"/>
      <c r="K193" s="20" t="str">
        <f t="shared" si="188"/>
        <v xml:space="preserve"> </v>
      </c>
      <c r="L193" s="19"/>
      <c r="M193" s="20" t="str">
        <f t="shared" si="189"/>
        <v xml:space="preserve"> </v>
      </c>
      <c r="N193" s="19"/>
      <c r="O193" s="20" t="str">
        <f t="shared" si="190"/>
        <v xml:space="preserve"> </v>
      </c>
      <c r="P193" s="19"/>
      <c r="Q193" s="20" t="str">
        <f t="shared" si="191"/>
        <v xml:space="preserve"> </v>
      </c>
      <c r="R193"/>
      <c r="S193" s="21" t="str">
        <f t="shared" si="192"/>
        <v xml:space="preserve"> </v>
      </c>
      <c r="T193"/>
      <c r="U193" s="21" t="str">
        <f t="shared" si="193"/>
        <v xml:space="preserve"> </v>
      </c>
      <c r="V193"/>
      <c r="W193" s="21" t="str">
        <f t="shared" si="193"/>
        <v xml:space="preserve"> </v>
      </c>
      <c r="X193" s="22">
        <f t="shared" si="201"/>
        <v>0</v>
      </c>
      <c r="Y193" s="23">
        <f t="shared" si="202"/>
        <v>0</v>
      </c>
      <c r="Z193" s="23" t="str">
        <f t="shared" si="196"/>
        <v xml:space="preserve"> </v>
      </c>
      <c r="AA193" s="22" t="str">
        <f t="shared" si="198"/>
        <v xml:space="preserve"> </v>
      </c>
      <c r="AB193" s="23">
        <f t="shared" si="203"/>
        <v>0</v>
      </c>
      <c r="AC193" s="22">
        <f t="shared" si="199"/>
        <v>0</v>
      </c>
    </row>
    <row r="194" spans="3:29" hidden="1" x14ac:dyDescent="0.25">
      <c r="C194" s="18">
        <f t="shared" si="200"/>
        <v>0</v>
      </c>
      <c r="D194" s="19"/>
      <c r="E194" s="20" t="str">
        <f t="shared" si="185"/>
        <v xml:space="preserve"> </v>
      </c>
      <c r="F194" s="19"/>
      <c r="G194" s="20" t="str">
        <f t="shared" si="186"/>
        <v xml:space="preserve"> </v>
      </c>
      <c r="H194" s="19"/>
      <c r="I194" s="20" t="str">
        <f t="shared" si="187"/>
        <v xml:space="preserve"> </v>
      </c>
      <c r="J194" s="19"/>
      <c r="K194" s="20" t="str">
        <f t="shared" si="188"/>
        <v xml:space="preserve"> </v>
      </c>
      <c r="L194" s="19"/>
      <c r="M194" s="20" t="str">
        <f t="shared" si="189"/>
        <v xml:space="preserve"> </v>
      </c>
      <c r="N194" s="19"/>
      <c r="O194" s="20" t="str">
        <f t="shared" si="190"/>
        <v xml:space="preserve"> </v>
      </c>
      <c r="P194" s="19"/>
      <c r="Q194" s="20" t="str">
        <f t="shared" si="191"/>
        <v xml:space="preserve"> </v>
      </c>
      <c r="R194"/>
      <c r="S194" s="21" t="str">
        <f t="shared" si="192"/>
        <v xml:space="preserve"> </v>
      </c>
      <c r="T194"/>
      <c r="U194" s="21" t="str">
        <f t="shared" si="193"/>
        <v xml:space="preserve"> </v>
      </c>
      <c r="V194"/>
      <c r="W194" s="21" t="str">
        <f t="shared" si="193"/>
        <v xml:space="preserve"> </v>
      </c>
      <c r="X194" s="22">
        <f t="shared" si="201"/>
        <v>0</v>
      </c>
      <c r="Y194" s="23">
        <f t="shared" si="202"/>
        <v>0</v>
      </c>
      <c r="Z194" s="23" t="str">
        <f t="shared" si="196"/>
        <v xml:space="preserve"> </v>
      </c>
      <c r="AA194" s="22" t="str">
        <f t="shared" si="198"/>
        <v xml:space="preserve"> </v>
      </c>
      <c r="AB194" s="23">
        <f t="shared" si="203"/>
        <v>0</v>
      </c>
      <c r="AC194" s="22">
        <f t="shared" si="199"/>
        <v>0</v>
      </c>
    </row>
    <row r="195" spans="3:29" ht="15.75" hidden="1" thickBot="1" x14ac:dyDescent="0.3">
      <c r="C195" s="24">
        <f>C171</f>
        <v>0</v>
      </c>
      <c r="D195" s="25"/>
      <c r="E195" s="26" t="str">
        <f t="shared" si="185"/>
        <v xml:space="preserve"> </v>
      </c>
      <c r="F195" s="25"/>
      <c r="G195" s="26" t="str">
        <f t="shared" si="186"/>
        <v xml:space="preserve"> </v>
      </c>
      <c r="H195" s="25"/>
      <c r="I195" s="26" t="str">
        <f t="shared" si="187"/>
        <v xml:space="preserve"> </v>
      </c>
      <c r="J195" s="25"/>
      <c r="K195" s="26" t="str">
        <f t="shared" si="188"/>
        <v xml:space="preserve"> </v>
      </c>
      <c r="L195" s="25"/>
      <c r="M195" s="26" t="str">
        <f t="shared" si="189"/>
        <v xml:space="preserve"> </v>
      </c>
      <c r="N195" s="25"/>
      <c r="O195" s="26" t="str">
        <f t="shared" si="190"/>
        <v xml:space="preserve"> </v>
      </c>
      <c r="P195" s="25"/>
      <c r="Q195" s="26" t="str">
        <f t="shared" si="191"/>
        <v xml:space="preserve"> </v>
      </c>
      <c r="R195" s="27"/>
      <c r="S195" s="28" t="str">
        <f t="shared" si="192"/>
        <v xml:space="preserve"> </v>
      </c>
      <c r="T195" s="27"/>
      <c r="U195" s="28" t="str">
        <f t="shared" si="193"/>
        <v xml:space="preserve"> </v>
      </c>
      <c r="V195" s="27"/>
      <c r="W195" s="28" t="str">
        <f t="shared" si="193"/>
        <v xml:space="preserve"> </v>
      </c>
      <c r="X195" s="29">
        <f t="shared" si="201"/>
        <v>0</v>
      </c>
      <c r="Y195" s="30">
        <f t="shared" si="202"/>
        <v>0</v>
      </c>
      <c r="Z195" s="30" t="str">
        <f t="shared" si="196"/>
        <v xml:space="preserve"> </v>
      </c>
      <c r="AA195" s="29" t="str">
        <f t="shared" si="198"/>
        <v xml:space="preserve"> </v>
      </c>
      <c r="AB195" s="30">
        <f t="shared" si="203"/>
        <v>0</v>
      </c>
      <c r="AC195" s="29">
        <f t="shared" si="199"/>
        <v>0</v>
      </c>
    </row>
    <row r="196" spans="3:29" hidden="1" x14ac:dyDescent="0.25"/>
  </sheetData>
  <sortState xmlns:xlrd2="http://schemas.microsoft.com/office/spreadsheetml/2017/richdata2" ref="C152:AB163">
    <sortCondition descending="1" ref="Y152:Y163"/>
  </sortState>
  <mergeCells count="112"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1:Y51"/>
  <sheetViews>
    <sheetView tabSelected="1" workbookViewId="0">
      <selection activeCell="AB8" sqref="AB8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87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11</v>
      </c>
      <c r="F5" s="146" t="s">
        <v>12</v>
      </c>
      <c r="G5" s="146" t="s">
        <v>15</v>
      </c>
      <c r="H5" s="146" t="s">
        <v>16</v>
      </c>
      <c r="I5" s="146" t="s">
        <v>13</v>
      </c>
      <c r="J5" s="137" t="s">
        <v>14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11</v>
      </c>
      <c r="R5" s="146" t="s">
        <v>12</v>
      </c>
      <c r="S5" s="146" t="s">
        <v>15</v>
      </c>
      <c r="T5" s="146" t="s">
        <v>16</v>
      </c>
      <c r="U5" s="146" t="s">
        <v>13</v>
      </c>
      <c r="V5" s="137" t="s">
        <v>14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68</v>
      </c>
      <c r="E7" s="61">
        <v>117</v>
      </c>
      <c r="F7" s="63">
        <v>132</v>
      </c>
      <c r="G7" s="63"/>
      <c r="H7" s="63"/>
      <c r="I7" s="63">
        <v>133</v>
      </c>
      <c r="J7" s="59">
        <v>125</v>
      </c>
      <c r="K7" s="47">
        <f t="shared" ref="K7:K14" si="0">SUM(E7:J7)</f>
        <v>507</v>
      </c>
      <c r="L7" s="44">
        <f t="shared" ref="L7:L14" si="1">IF(K7=0,0,RANK(K7,K$7:K$26))</f>
        <v>1</v>
      </c>
      <c r="M7" s="48"/>
      <c r="O7" s="156" t="s">
        <v>6</v>
      </c>
      <c r="P7" s="46" t="s">
        <v>68</v>
      </c>
      <c r="Q7" s="61">
        <v>94</v>
      </c>
      <c r="R7" s="63">
        <v>104</v>
      </c>
      <c r="S7" s="63"/>
      <c r="T7" s="63"/>
      <c r="U7" s="63">
        <v>108</v>
      </c>
      <c r="V7" s="59">
        <v>106</v>
      </c>
      <c r="W7" s="47">
        <f t="shared" ref="W7:W14" si="2">SUM(Q7:V7)</f>
        <v>412</v>
      </c>
      <c r="X7" s="44">
        <f t="shared" ref="X7:X14" si="3">IF(W7=0,0,RANK(W7,W$7:W$26))</f>
        <v>1</v>
      </c>
      <c r="Y7" s="48"/>
    </row>
    <row r="8" spans="3:25" ht="18.75" customHeight="1" x14ac:dyDescent="0.25">
      <c r="C8" s="156"/>
      <c r="D8" s="45" t="s">
        <v>50</v>
      </c>
      <c r="E8" s="61">
        <v>115</v>
      </c>
      <c r="F8" s="63">
        <v>126</v>
      </c>
      <c r="G8" s="63"/>
      <c r="H8" s="63"/>
      <c r="I8" s="63">
        <v>129</v>
      </c>
      <c r="J8" s="59">
        <v>132</v>
      </c>
      <c r="K8" s="47">
        <f t="shared" si="0"/>
        <v>502</v>
      </c>
      <c r="L8" s="44">
        <f t="shared" si="1"/>
        <v>2</v>
      </c>
      <c r="M8" s="48"/>
      <c r="O8" s="156"/>
      <c r="P8" s="45" t="s">
        <v>51</v>
      </c>
      <c r="Q8" s="61">
        <v>94</v>
      </c>
      <c r="R8" s="63">
        <v>104</v>
      </c>
      <c r="S8" s="63"/>
      <c r="T8" s="63"/>
      <c r="U8" s="63">
        <v>108</v>
      </c>
      <c r="V8" s="59">
        <v>105</v>
      </c>
      <c r="W8" s="47">
        <f t="shared" si="2"/>
        <v>411</v>
      </c>
      <c r="X8" s="44">
        <f t="shared" si="3"/>
        <v>2</v>
      </c>
      <c r="Y8" s="48"/>
    </row>
    <row r="9" spans="3:25" ht="18.75" customHeight="1" x14ac:dyDescent="0.25">
      <c r="C9" s="156"/>
      <c r="D9" s="45" t="s">
        <v>32</v>
      </c>
      <c r="E9" s="61">
        <v>116</v>
      </c>
      <c r="F9" s="63">
        <v>127</v>
      </c>
      <c r="G9" s="63"/>
      <c r="H9" s="63"/>
      <c r="I9" s="63">
        <v>121</v>
      </c>
      <c r="J9" s="59">
        <v>127</v>
      </c>
      <c r="K9" s="47">
        <f t="shared" si="0"/>
        <v>491</v>
      </c>
      <c r="L9" s="44">
        <f t="shared" si="1"/>
        <v>3</v>
      </c>
      <c r="M9" s="48"/>
      <c r="O9" s="156"/>
      <c r="P9" s="45" t="s">
        <v>32</v>
      </c>
      <c r="Q9" s="61">
        <v>94</v>
      </c>
      <c r="R9" s="63">
        <v>101</v>
      </c>
      <c r="S9" s="63"/>
      <c r="T9" s="63"/>
      <c r="U9" s="63">
        <v>104</v>
      </c>
      <c r="V9" s="59">
        <v>104</v>
      </c>
      <c r="W9" s="47">
        <f t="shared" si="2"/>
        <v>403</v>
      </c>
      <c r="X9" s="44">
        <f t="shared" si="3"/>
        <v>3</v>
      </c>
      <c r="Y9" s="48"/>
    </row>
    <row r="10" spans="3:25" ht="18.75" customHeight="1" x14ac:dyDescent="0.25">
      <c r="C10" s="156"/>
      <c r="D10" s="45" t="s">
        <v>51</v>
      </c>
      <c r="E10" s="61">
        <v>106</v>
      </c>
      <c r="F10" s="63">
        <v>122</v>
      </c>
      <c r="G10" s="63"/>
      <c r="H10" s="63"/>
      <c r="I10" s="63">
        <v>123</v>
      </c>
      <c r="J10" s="59">
        <v>136</v>
      </c>
      <c r="K10" s="47">
        <f t="shared" si="0"/>
        <v>487</v>
      </c>
      <c r="L10" s="44">
        <f t="shared" si="1"/>
        <v>4</v>
      </c>
      <c r="M10" s="48"/>
      <c r="O10" s="156"/>
      <c r="P10" s="45" t="s">
        <v>47</v>
      </c>
      <c r="Q10" s="61">
        <v>87</v>
      </c>
      <c r="R10" s="63">
        <v>103</v>
      </c>
      <c r="S10" s="63"/>
      <c r="T10" s="63"/>
      <c r="U10" s="63">
        <v>103</v>
      </c>
      <c r="V10" s="59">
        <v>104</v>
      </c>
      <c r="W10" s="47">
        <f t="shared" si="2"/>
        <v>397</v>
      </c>
      <c r="X10" s="44">
        <f t="shared" si="3"/>
        <v>4</v>
      </c>
      <c r="Y10" s="48"/>
    </row>
    <row r="11" spans="3:25" ht="18.75" customHeight="1" x14ac:dyDescent="0.25">
      <c r="C11" s="156"/>
      <c r="D11" s="45" t="s">
        <v>36</v>
      </c>
      <c r="E11" s="61">
        <v>101</v>
      </c>
      <c r="F11" s="63">
        <v>127</v>
      </c>
      <c r="G11" s="63"/>
      <c r="H11" s="63"/>
      <c r="I11" s="63">
        <v>122</v>
      </c>
      <c r="J11" s="59">
        <v>127</v>
      </c>
      <c r="K11" s="47">
        <f t="shared" si="0"/>
        <v>477</v>
      </c>
      <c r="L11" s="44">
        <f t="shared" si="1"/>
        <v>5</v>
      </c>
      <c r="M11" s="48"/>
      <c r="O11" s="156"/>
      <c r="P11" s="45" t="s">
        <v>36</v>
      </c>
      <c r="Q11" s="61">
        <v>88</v>
      </c>
      <c r="R11" s="63">
        <v>93</v>
      </c>
      <c r="S11" s="63"/>
      <c r="T11" s="63"/>
      <c r="U11" s="63">
        <v>105</v>
      </c>
      <c r="V11" s="59">
        <v>103</v>
      </c>
      <c r="W11" s="47">
        <f t="shared" si="2"/>
        <v>389</v>
      </c>
      <c r="X11" s="44">
        <f t="shared" si="3"/>
        <v>5</v>
      </c>
      <c r="Y11" s="48"/>
    </row>
    <row r="12" spans="3:25" ht="18.75" customHeight="1" x14ac:dyDescent="0.25">
      <c r="C12" s="156"/>
      <c r="D12" s="45" t="s">
        <v>37</v>
      </c>
      <c r="E12" s="61">
        <v>109</v>
      </c>
      <c r="F12" s="63">
        <v>119</v>
      </c>
      <c r="G12" s="63"/>
      <c r="H12" s="63"/>
      <c r="I12" s="63">
        <v>124</v>
      </c>
      <c r="J12" s="59">
        <v>122</v>
      </c>
      <c r="K12" s="47">
        <f t="shared" si="0"/>
        <v>474</v>
      </c>
      <c r="L12" s="44">
        <f t="shared" si="1"/>
        <v>6</v>
      </c>
      <c r="M12" s="48"/>
      <c r="O12" s="156"/>
      <c r="P12" s="45" t="s">
        <v>50</v>
      </c>
      <c r="Q12" s="61">
        <v>81</v>
      </c>
      <c r="R12" s="63">
        <v>93</v>
      </c>
      <c r="S12" s="63"/>
      <c r="T12" s="63"/>
      <c r="U12" s="63">
        <v>100</v>
      </c>
      <c r="V12" s="59">
        <v>94</v>
      </c>
      <c r="W12" s="47">
        <f t="shared" si="2"/>
        <v>368</v>
      </c>
      <c r="X12" s="44">
        <f t="shared" si="3"/>
        <v>6</v>
      </c>
      <c r="Y12" s="48"/>
    </row>
    <row r="13" spans="3:25" ht="18.75" customHeight="1" x14ac:dyDescent="0.25">
      <c r="C13" s="156"/>
      <c r="D13" s="45" t="s">
        <v>38</v>
      </c>
      <c r="E13" s="61">
        <v>100</v>
      </c>
      <c r="F13" s="63">
        <v>117</v>
      </c>
      <c r="G13" s="63"/>
      <c r="H13" s="63"/>
      <c r="I13" s="63">
        <v>123</v>
      </c>
      <c r="J13" s="59">
        <v>116</v>
      </c>
      <c r="K13" s="47">
        <f t="shared" si="0"/>
        <v>456</v>
      </c>
      <c r="L13" s="44">
        <f t="shared" si="1"/>
        <v>7</v>
      </c>
      <c r="M13" s="48"/>
      <c r="O13" s="156"/>
      <c r="P13" s="45" t="s">
        <v>38</v>
      </c>
      <c r="Q13" s="61">
        <v>76</v>
      </c>
      <c r="R13" s="63">
        <v>92</v>
      </c>
      <c r="S13" s="63"/>
      <c r="T13" s="63"/>
      <c r="U13" s="63">
        <v>92</v>
      </c>
      <c r="V13" s="59">
        <v>92</v>
      </c>
      <c r="W13" s="47">
        <f t="shared" si="2"/>
        <v>352</v>
      </c>
      <c r="X13" s="44">
        <f t="shared" si="3"/>
        <v>7</v>
      </c>
      <c r="Y13" s="48"/>
    </row>
    <row r="14" spans="3:25" ht="18.75" customHeight="1" x14ac:dyDescent="0.25">
      <c r="C14" s="156"/>
      <c r="D14" s="45" t="s">
        <v>47</v>
      </c>
      <c r="E14" s="61">
        <v>48</v>
      </c>
      <c r="F14" s="63">
        <v>86</v>
      </c>
      <c r="G14" s="63"/>
      <c r="H14" s="63"/>
      <c r="I14" s="63">
        <v>118</v>
      </c>
      <c r="J14" s="59">
        <v>99</v>
      </c>
      <c r="K14" s="47">
        <f t="shared" si="0"/>
        <v>351</v>
      </c>
      <c r="L14" s="44">
        <f t="shared" si="1"/>
        <v>8</v>
      </c>
      <c r="M14" s="48"/>
      <c r="O14" s="156"/>
      <c r="P14" s="45" t="s">
        <v>37</v>
      </c>
      <c r="Q14" s="61">
        <v>69</v>
      </c>
      <c r="R14" s="63">
        <v>79</v>
      </c>
      <c r="S14" s="63"/>
      <c r="T14" s="63"/>
      <c r="U14" s="63">
        <v>91</v>
      </c>
      <c r="V14" s="59">
        <v>91</v>
      </c>
      <c r="W14" s="47">
        <f t="shared" si="2"/>
        <v>330</v>
      </c>
      <c r="X14" s="44">
        <f t="shared" si="3"/>
        <v>8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6"/>
      <c r="P15" s="45"/>
      <c r="Q15" s="61"/>
      <c r="R15" s="63"/>
      <c r="S15" s="63"/>
      <c r="T15" s="63"/>
      <c r="U15" s="63"/>
      <c r="V15" s="59"/>
      <c r="W15" s="47"/>
      <c r="X15" s="44"/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11</v>
      </c>
      <c r="F30" s="66" t="s">
        <v>12</v>
      </c>
      <c r="G30" s="66" t="s">
        <v>15</v>
      </c>
      <c r="H30" s="66" t="s">
        <v>16</v>
      </c>
      <c r="I30" s="66" t="s">
        <v>13</v>
      </c>
      <c r="J30" s="67" t="s">
        <v>14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11</v>
      </c>
      <c r="R30" s="66" t="s">
        <v>12</v>
      </c>
      <c r="S30" s="66" t="s">
        <v>15</v>
      </c>
      <c r="T30" s="66" t="s">
        <v>16</v>
      </c>
      <c r="U30" s="66" t="s">
        <v>13</v>
      </c>
      <c r="V30" s="67" t="s">
        <v>14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 t="s">
        <v>41</v>
      </c>
      <c r="E31" s="61">
        <v>93</v>
      </c>
      <c r="F31" s="63">
        <v>108</v>
      </c>
      <c r="G31" s="63"/>
      <c r="H31" s="63"/>
      <c r="I31" s="63">
        <v>115</v>
      </c>
      <c r="J31" s="59">
        <v>111</v>
      </c>
      <c r="K31" s="47">
        <f>SUM(E31:J31)</f>
        <v>427</v>
      </c>
      <c r="L31" s="44">
        <f>IF(K31=0,0,RANK(K31,K$31:K$50))</f>
        <v>1</v>
      </c>
      <c r="M31" s="48"/>
      <c r="O31" s="156" t="s">
        <v>27</v>
      </c>
      <c r="P31" s="46" t="s">
        <v>41</v>
      </c>
      <c r="Q31" s="61">
        <v>79</v>
      </c>
      <c r="R31" s="63">
        <v>92</v>
      </c>
      <c r="S31" s="63"/>
      <c r="T31" s="63"/>
      <c r="U31" s="63">
        <v>103</v>
      </c>
      <c r="V31" s="59">
        <v>102</v>
      </c>
      <c r="W31" s="47">
        <f>SUM(Q31:V31)</f>
        <v>376</v>
      </c>
      <c r="X31" s="44">
        <f>IF(W31=0,0,RANK(W31,W$31:W$50))</f>
        <v>1</v>
      </c>
      <c r="Y31" s="48"/>
    </row>
    <row r="32" spans="3:25" ht="18.75" customHeight="1" x14ac:dyDescent="0.25">
      <c r="C32" s="156"/>
      <c r="D32" s="45" t="s">
        <v>59</v>
      </c>
      <c r="E32" s="61">
        <v>90</v>
      </c>
      <c r="F32" s="63">
        <v>104</v>
      </c>
      <c r="G32" s="63"/>
      <c r="H32" s="63"/>
      <c r="I32" s="63">
        <v>108</v>
      </c>
      <c r="J32" s="59">
        <v>106</v>
      </c>
      <c r="K32" s="47">
        <f>SUM(E32:J32)</f>
        <v>408</v>
      </c>
      <c r="L32" s="44">
        <f>IF(K32=0,0,RANK(K32,K$31:K$50))</f>
        <v>2</v>
      </c>
      <c r="M32" s="48"/>
      <c r="O32" s="156"/>
      <c r="P32" s="45" t="s">
        <v>39</v>
      </c>
      <c r="Q32" s="61">
        <v>76</v>
      </c>
      <c r="R32" s="63">
        <v>94</v>
      </c>
      <c r="S32" s="63"/>
      <c r="T32" s="63"/>
      <c r="U32" s="63">
        <v>91</v>
      </c>
      <c r="V32" s="59">
        <v>93</v>
      </c>
      <c r="W32" s="47">
        <f>SUM(Q32:V32)</f>
        <v>354</v>
      </c>
      <c r="X32" s="44">
        <f>IF(W32=0,0,RANK(W32,W$31:W$50))</f>
        <v>2</v>
      </c>
      <c r="Y32" s="48"/>
    </row>
    <row r="33" spans="3:25" ht="18.75" customHeight="1" x14ac:dyDescent="0.25">
      <c r="C33" s="156"/>
      <c r="D33" s="45" t="s">
        <v>55</v>
      </c>
      <c r="E33" s="61">
        <v>84</v>
      </c>
      <c r="F33" s="63">
        <v>100</v>
      </c>
      <c r="G33" s="63"/>
      <c r="H33" s="63"/>
      <c r="I33" s="63">
        <v>103</v>
      </c>
      <c r="J33" s="59">
        <v>101</v>
      </c>
      <c r="K33" s="47">
        <f>SUM(E33:J33)</f>
        <v>388</v>
      </c>
      <c r="L33" s="44">
        <f>IF(K33=0,0,RANK(K33,K$31:K$50))</f>
        <v>3</v>
      </c>
      <c r="M33" s="48"/>
      <c r="O33" s="156"/>
      <c r="P33" s="45" t="s">
        <v>59</v>
      </c>
      <c r="Q33" s="61">
        <v>80</v>
      </c>
      <c r="R33" s="63">
        <v>85</v>
      </c>
      <c r="S33" s="63"/>
      <c r="T33" s="63"/>
      <c r="U33" s="63">
        <v>97</v>
      </c>
      <c r="V33" s="59">
        <v>91</v>
      </c>
      <c r="W33" s="47">
        <f>SUM(Q33:V33)</f>
        <v>353</v>
      </c>
      <c r="X33" s="44">
        <f>IF(W33=0,0,RANK(W33,W$31:W$50))</f>
        <v>3</v>
      </c>
      <c r="Y33" s="48"/>
    </row>
    <row r="34" spans="3:25" ht="18.75" customHeight="1" x14ac:dyDescent="0.25">
      <c r="C34" s="156"/>
      <c r="D34" s="45" t="s">
        <v>42</v>
      </c>
      <c r="E34" s="61">
        <v>89</v>
      </c>
      <c r="F34" s="63">
        <v>94</v>
      </c>
      <c r="G34" s="63"/>
      <c r="H34" s="63"/>
      <c r="I34" s="63">
        <v>98</v>
      </c>
      <c r="J34" s="59">
        <v>98</v>
      </c>
      <c r="K34" s="47">
        <f>SUM(E34:J34)</f>
        <v>379</v>
      </c>
      <c r="L34" s="44">
        <f>IF(K34=0,0,RANK(K34,K$31:K$50))</f>
        <v>4</v>
      </c>
      <c r="M34" s="48"/>
      <c r="O34" s="156"/>
      <c r="P34" s="45" t="s">
        <v>42</v>
      </c>
      <c r="Q34" s="61">
        <v>74</v>
      </c>
      <c r="R34" s="63">
        <v>88</v>
      </c>
      <c r="S34" s="63"/>
      <c r="T34" s="63"/>
      <c r="U34" s="63">
        <v>86</v>
      </c>
      <c r="V34" s="59">
        <v>87</v>
      </c>
      <c r="W34" s="47">
        <f>SUM(Q34:V34)</f>
        <v>335</v>
      </c>
      <c r="X34" s="44">
        <f>IF(W34=0,0,RANK(W34,W$31:W$50))</f>
        <v>4</v>
      </c>
      <c r="Y34" s="48"/>
    </row>
    <row r="35" spans="3:25" ht="18.75" customHeight="1" x14ac:dyDescent="0.25">
      <c r="C35" s="156"/>
      <c r="D35" s="45" t="s">
        <v>39</v>
      </c>
      <c r="E35" s="61">
        <v>82</v>
      </c>
      <c r="F35" s="63">
        <v>0</v>
      </c>
      <c r="G35" s="63"/>
      <c r="H35" s="63"/>
      <c r="I35" s="63">
        <v>110</v>
      </c>
      <c r="J35" s="59">
        <v>71</v>
      </c>
      <c r="K35" s="47">
        <f>SUM(E35:J35)</f>
        <v>263</v>
      </c>
      <c r="L35" s="44">
        <f>IF(K35=0,0,RANK(K35,K$31:K$50))</f>
        <v>5</v>
      </c>
      <c r="M35" s="48"/>
      <c r="O35" s="156"/>
      <c r="P35" s="45" t="s">
        <v>55</v>
      </c>
      <c r="Q35" s="61">
        <v>65</v>
      </c>
      <c r="R35" s="63">
        <v>75</v>
      </c>
      <c r="S35" s="63"/>
      <c r="T35" s="63"/>
      <c r="U35" s="63">
        <v>80</v>
      </c>
      <c r="V35" s="59">
        <v>76</v>
      </c>
      <c r="W35" s="47">
        <f>SUM(Q35:V35)</f>
        <v>296</v>
      </c>
      <c r="X35" s="44">
        <f>IF(W35=0,0,RANK(W35,W$31:W$50))</f>
        <v>5</v>
      </c>
      <c r="Y35" s="48"/>
    </row>
    <row r="36" spans="3:25" ht="18.75" customHeight="1" x14ac:dyDescent="0.25">
      <c r="C36" s="156"/>
      <c r="D36" s="45"/>
      <c r="E36" s="61"/>
      <c r="F36" s="63"/>
      <c r="G36" s="63"/>
      <c r="H36" s="63"/>
      <c r="I36" s="63"/>
      <c r="J36" s="59"/>
      <c r="K36" s="47"/>
      <c r="L36" s="44"/>
      <c r="M36" s="48"/>
      <c r="O36" s="156"/>
      <c r="P36" s="45"/>
      <c r="Q36" s="61"/>
      <c r="R36" s="63"/>
      <c r="S36" s="63"/>
      <c r="T36" s="63"/>
      <c r="U36" s="63"/>
      <c r="V36" s="59"/>
      <c r="W36" s="47"/>
      <c r="X36" s="44"/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/>
      <c r="L37" s="44"/>
      <c r="M37" s="48"/>
      <c r="O37" s="156"/>
      <c r="P37" s="45"/>
      <c r="Q37" s="61"/>
      <c r="R37" s="63"/>
      <c r="S37" s="63"/>
      <c r="T37" s="63"/>
      <c r="U37" s="63"/>
      <c r="V37" s="59"/>
      <c r="W37" s="47"/>
      <c r="X37" s="44"/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6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2">
    <sortCondition descending="1" ref="K31:K42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scale="5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22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/>
      <c r="E7" s="61"/>
      <c r="F7" s="63"/>
      <c r="G7" s="63"/>
      <c r="H7" s="63"/>
      <c r="I7" s="63"/>
      <c r="J7" s="59"/>
      <c r="K7" s="47">
        <f t="shared" ref="K7:K26" si="0">SUM(E7:J7)</f>
        <v>0</v>
      </c>
      <c r="L7" s="44">
        <f t="shared" ref="L7:L26" si="1">IF(K7=0,0,RANK(K7,K$7:K$26))</f>
        <v>0</v>
      </c>
      <c r="M7" s="48"/>
      <c r="O7" s="156" t="s">
        <v>6</v>
      </c>
      <c r="P7" s="46"/>
      <c r="Q7" s="61"/>
      <c r="R7" s="63"/>
      <c r="S7" s="63"/>
      <c r="T7" s="63"/>
      <c r="U7" s="63"/>
      <c r="V7" s="59"/>
      <c r="W7" s="47">
        <f t="shared" ref="W7:W26" si="2">SUM(Q7:V7)</f>
        <v>0</v>
      </c>
      <c r="X7" s="44">
        <f t="shared" ref="X7:X26" si="3">IF(W7=0,0,RANK(W7,W$7:W$26))</f>
        <v>0</v>
      </c>
      <c r="Y7" s="48"/>
    </row>
    <row r="8" spans="3:25" ht="18.75" customHeight="1" x14ac:dyDescent="0.25">
      <c r="C8" s="156"/>
      <c r="D8" s="45"/>
      <c r="E8" s="61"/>
      <c r="F8" s="63"/>
      <c r="G8" s="63"/>
      <c r="H8" s="63"/>
      <c r="I8" s="63"/>
      <c r="J8" s="59"/>
      <c r="K8" s="47">
        <f t="shared" si="0"/>
        <v>0</v>
      </c>
      <c r="L8" s="44">
        <f t="shared" si="1"/>
        <v>0</v>
      </c>
      <c r="M8" s="48"/>
      <c r="O8" s="156"/>
      <c r="P8" s="45"/>
      <c r="Q8" s="61"/>
      <c r="R8" s="63"/>
      <c r="S8" s="63"/>
      <c r="T8" s="63"/>
      <c r="U8" s="63"/>
      <c r="V8" s="59"/>
      <c r="W8" s="47">
        <f t="shared" si="2"/>
        <v>0</v>
      </c>
      <c r="X8" s="44">
        <f t="shared" si="3"/>
        <v>0</v>
      </c>
      <c r="Y8" s="48"/>
    </row>
    <row r="9" spans="3:25" ht="18.75" customHeight="1" x14ac:dyDescent="0.25">
      <c r="C9" s="156"/>
      <c r="D9" s="45"/>
      <c r="E9" s="61"/>
      <c r="F9" s="63"/>
      <c r="G9" s="63"/>
      <c r="H9" s="63"/>
      <c r="I9" s="63"/>
      <c r="J9" s="59"/>
      <c r="K9" s="47">
        <f t="shared" si="0"/>
        <v>0</v>
      </c>
      <c r="L9" s="44">
        <f t="shared" si="1"/>
        <v>0</v>
      </c>
      <c r="M9" s="48"/>
      <c r="O9" s="156"/>
      <c r="P9" s="45"/>
      <c r="Q9" s="61"/>
      <c r="R9" s="63"/>
      <c r="S9" s="63"/>
      <c r="T9" s="63"/>
      <c r="U9" s="63"/>
      <c r="V9" s="59"/>
      <c r="W9" s="47">
        <f t="shared" si="2"/>
        <v>0</v>
      </c>
      <c r="X9" s="44">
        <f t="shared" si="3"/>
        <v>0</v>
      </c>
      <c r="Y9" s="48"/>
    </row>
    <row r="10" spans="3:25" ht="18.75" customHeight="1" x14ac:dyDescent="0.25">
      <c r="C10" s="156"/>
      <c r="D10" s="45"/>
      <c r="E10" s="61"/>
      <c r="F10" s="63"/>
      <c r="G10" s="63"/>
      <c r="H10" s="63"/>
      <c r="I10" s="63"/>
      <c r="J10" s="59"/>
      <c r="K10" s="47">
        <f t="shared" si="0"/>
        <v>0</v>
      </c>
      <c r="L10" s="44">
        <f t="shared" si="1"/>
        <v>0</v>
      </c>
      <c r="M10" s="48"/>
      <c r="O10" s="156"/>
      <c r="P10" s="45"/>
      <c r="Q10" s="61"/>
      <c r="R10" s="63"/>
      <c r="S10" s="63"/>
      <c r="T10" s="63"/>
      <c r="U10" s="63"/>
      <c r="V10" s="59"/>
      <c r="W10" s="47">
        <f t="shared" si="2"/>
        <v>0</v>
      </c>
      <c r="X10" s="44">
        <f t="shared" si="3"/>
        <v>0</v>
      </c>
      <c r="Y10" s="48"/>
    </row>
    <row r="11" spans="3:25" ht="18.75" customHeight="1" x14ac:dyDescent="0.25">
      <c r="C11" s="156"/>
      <c r="D11" s="45"/>
      <c r="E11" s="61"/>
      <c r="F11" s="63"/>
      <c r="G11" s="63"/>
      <c r="H11" s="63"/>
      <c r="I11" s="63"/>
      <c r="J11" s="59"/>
      <c r="K11" s="47">
        <f t="shared" si="0"/>
        <v>0</v>
      </c>
      <c r="L11" s="44">
        <f t="shared" si="1"/>
        <v>0</v>
      </c>
      <c r="M11" s="48"/>
      <c r="O11" s="156"/>
      <c r="P11" s="45"/>
      <c r="Q11" s="61"/>
      <c r="R11" s="63"/>
      <c r="S11" s="63"/>
      <c r="T11" s="63"/>
      <c r="U11" s="63"/>
      <c r="V11" s="59"/>
      <c r="W11" s="47">
        <f t="shared" si="2"/>
        <v>0</v>
      </c>
      <c r="X11" s="44">
        <f t="shared" si="3"/>
        <v>0</v>
      </c>
      <c r="Y11" s="48"/>
    </row>
    <row r="12" spans="3:25" ht="18.75" customHeight="1" x14ac:dyDescent="0.25">
      <c r="C12" s="156"/>
      <c r="D12" s="45"/>
      <c r="E12" s="61"/>
      <c r="F12" s="63"/>
      <c r="G12" s="63"/>
      <c r="H12" s="63"/>
      <c r="I12" s="63"/>
      <c r="J12" s="59"/>
      <c r="K12" s="47">
        <f t="shared" si="0"/>
        <v>0</v>
      </c>
      <c r="L12" s="44">
        <f t="shared" si="1"/>
        <v>0</v>
      </c>
      <c r="M12" s="48"/>
      <c r="O12" s="156"/>
      <c r="P12" s="45"/>
      <c r="Q12" s="61"/>
      <c r="R12" s="63"/>
      <c r="S12" s="63"/>
      <c r="T12" s="63"/>
      <c r="U12" s="63"/>
      <c r="V12" s="59"/>
      <c r="W12" s="47">
        <f t="shared" si="2"/>
        <v>0</v>
      </c>
      <c r="X12" s="44">
        <f t="shared" si="3"/>
        <v>0</v>
      </c>
      <c r="Y12" s="48"/>
    </row>
    <row r="13" spans="3:25" ht="18.75" customHeight="1" x14ac:dyDescent="0.25">
      <c r="C13" s="156"/>
      <c r="D13" s="45"/>
      <c r="E13" s="61"/>
      <c r="F13" s="63"/>
      <c r="G13" s="63"/>
      <c r="H13" s="63"/>
      <c r="I13" s="63"/>
      <c r="J13" s="59"/>
      <c r="K13" s="47">
        <f t="shared" si="0"/>
        <v>0</v>
      </c>
      <c r="L13" s="44">
        <f t="shared" si="1"/>
        <v>0</v>
      </c>
      <c r="M13" s="48"/>
      <c r="O13" s="156"/>
      <c r="P13" s="45"/>
      <c r="Q13" s="61"/>
      <c r="R13" s="63"/>
      <c r="S13" s="63"/>
      <c r="T13" s="63"/>
      <c r="U13" s="63"/>
      <c r="V13" s="59"/>
      <c r="W13" s="47">
        <f t="shared" si="2"/>
        <v>0</v>
      </c>
      <c r="X13" s="44">
        <f t="shared" si="3"/>
        <v>0</v>
      </c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>
        <f t="shared" si="0"/>
        <v>0</v>
      </c>
      <c r="L14" s="44">
        <f t="shared" si="1"/>
        <v>0</v>
      </c>
      <c r="M14" s="48"/>
      <c r="O14" s="156"/>
      <c r="P14" s="45"/>
      <c r="Q14" s="61"/>
      <c r="R14" s="63"/>
      <c r="S14" s="63"/>
      <c r="T14" s="63"/>
      <c r="U14" s="63"/>
      <c r="V14" s="59"/>
      <c r="W14" s="47">
        <f t="shared" si="2"/>
        <v>0</v>
      </c>
      <c r="X14" s="44">
        <f t="shared" si="3"/>
        <v>0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>
        <f t="shared" si="0"/>
        <v>0</v>
      </c>
      <c r="L15" s="44">
        <f t="shared" si="1"/>
        <v>0</v>
      </c>
      <c r="M15" s="48"/>
      <c r="O15" s="156"/>
      <c r="P15" s="45"/>
      <c r="Q15" s="61"/>
      <c r="R15" s="63"/>
      <c r="S15" s="63"/>
      <c r="T15" s="63"/>
      <c r="U15" s="63"/>
      <c r="V15" s="59"/>
      <c r="W15" s="47">
        <f t="shared" si="2"/>
        <v>0</v>
      </c>
      <c r="X15" s="44">
        <f t="shared" si="3"/>
        <v>0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>
        <f t="shared" si="0"/>
        <v>0</v>
      </c>
      <c r="L16" s="44">
        <f t="shared" si="1"/>
        <v>0</v>
      </c>
      <c r="M16" s="48"/>
      <c r="O16" s="156"/>
      <c r="P16" s="45"/>
      <c r="Q16" s="61"/>
      <c r="R16" s="63"/>
      <c r="S16" s="63"/>
      <c r="T16" s="63"/>
      <c r="U16" s="63"/>
      <c r="V16" s="59"/>
      <c r="W16" s="47">
        <f t="shared" si="2"/>
        <v>0</v>
      </c>
      <c r="X16" s="44">
        <f t="shared" si="3"/>
        <v>0</v>
      </c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>
        <f t="shared" si="0"/>
        <v>0</v>
      </c>
      <c r="L17" s="44">
        <f t="shared" si="1"/>
        <v>0</v>
      </c>
      <c r="M17" s="48"/>
      <c r="O17" s="156"/>
      <c r="P17" s="45"/>
      <c r="Q17" s="61"/>
      <c r="R17" s="63"/>
      <c r="S17" s="63"/>
      <c r="T17" s="63"/>
      <c r="U17" s="63"/>
      <c r="V17" s="59"/>
      <c r="W17" s="47">
        <f t="shared" si="2"/>
        <v>0</v>
      </c>
      <c r="X17" s="44">
        <f t="shared" si="3"/>
        <v>0</v>
      </c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>
        <f t="shared" si="0"/>
        <v>0</v>
      </c>
      <c r="L18" s="44">
        <f t="shared" si="1"/>
        <v>0</v>
      </c>
      <c r="M18" s="48"/>
      <c r="O18" s="156"/>
      <c r="P18" s="45"/>
      <c r="Q18" s="61"/>
      <c r="R18" s="63"/>
      <c r="S18" s="63"/>
      <c r="T18" s="63"/>
      <c r="U18" s="63"/>
      <c r="V18" s="59"/>
      <c r="W18" s="47">
        <f t="shared" si="2"/>
        <v>0</v>
      </c>
      <c r="X18" s="44">
        <f t="shared" si="3"/>
        <v>0</v>
      </c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>
        <f t="shared" si="0"/>
        <v>0</v>
      </c>
      <c r="L19" s="44">
        <f t="shared" si="1"/>
        <v>0</v>
      </c>
      <c r="M19" s="48"/>
      <c r="O19" s="156"/>
      <c r="P19" s="45"/>
      <c r="Q19" s="61"/>
      <c r="R19" s="63"/>
      <c r="S19" s="63"/>
      <c r="T19" s="63"/>
      <c r="U19" s="63"/>
      <c r="V19" s="59"/>
      <c r="W19" s="47">
        <f t="shared" si="2"/>
        <v>0</v>
      </c>
      <c r="X19" s="44">
        <f t="shared" si="3"/>
        <v>0</v>
      </c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>
        <f t="shared" si="0"/>
        <v>0</v>
      </c>
      <c r="L20" s="44">
        <f t="shared" si="1"/>
        <v>0</v>
      </c>
      <c r="M20" s="48"/>
      <c r="O20" s="156"/>
      <c r="P20" s="45"/>
      <c r="Q20" s="61"/>
      <c r="R20" s="63"/>
      <c r="S20" s="63"/>
      <c r="T20" s="63"/>
      <c r="U20" s="63"/>
      <c r="V20" s="59"/>
      <c r="W20" s="47">
        <f t="shared" si="2"/>
        <v>0</v>
      </c>
      <c r="X20" s="44">
        <f t="shared" si="3"/>
        <v>0</v>
      </c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>
        <f t="shared" si="0"/>
        <v>0</v>
      </c>
      <c r="L21" s="44">
        <f t="shared" si="1"/>
        <v>0</v>
      </c>
      <c r="M21" s="48"/>
      <c r="O21" s="156"/>
      <c r="P21" s="45"/>
      <c r="Q21" s="61"/>
      <c r="R21" s="63"/>
      <c r="S21" s="63"/>
      <c r="T21" s="63"/>
      <c r="U21" s="63"/>
      <c r="V21" s="59"/>
      <c r="W21" s="47">
        <f t="shared" si="2"/>
        <v>0</v>
      </c>
      <c r="X21" s="44">
        <f t="shared" si="3"/>
        <v>0</v>
      </c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>
        <f t="shared" si="0"/>
        <v>0</v>
      </c>
      <c r="L22" s="44">
        <f t="shared" si="1"/>
        <v>0</v>
      </c>
      <c r="M22" s="48"/>
      <c r="O22" s="156"/>
      <c r="P22" s="45"/>
      <c r="Q22" s="61"/>
      <c r="R22" s="63"/>
      <c r="S22" s="63"/>
      <c r="T22" s="63"/>
      <c r="U22" s="63"/>
      <c r="V22" s="59"/>
      <c r="W22" s="47">
        <f t="shared" si="2"/>
        <v>0</v>
      </c>
      <c r="X22" s="44">
        <f t="shared" si="3"/>
        <v>0</v>
      </c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>
        <f t="shared" si="0"/>
        <v>0</v>
      </c>
      <c r="L23" s="44">
        <f t="shared" si="1"/>
        <v>0</v>
      </c>
      <c r="M23" s="48"/>
      <c r="O23" s="156"/>
      <c r="P23" s="45"/>
      <c r="Q23" s="61"/>
      <c r="R23" s="63"/>
      <c r="S23" s="63"/>
      <c r="T23" s="63"/>
      <c r="U23" s="63"/>
      <c r="V23" s="59"/>
      <c r="W23" s="47">
        <f t="shared" si="2"/>
        <v>0</v>
      </c>
      <c r="X23" s="44">
        <f t="shared" si="3"/>
        <v>0</v>
      </c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>
        <f t="shared" si="0"/>
        <v>0</v>
      </c>
      <c r="L24" s="44">
        <f t="shared" si="1"/>
        <v>0</v>
      </c>
      <c r="M24" s="48"/>
      <c r="O24" s="156"/>
      <c r="P24" s="45"/>
      <c r="Q24" s="61"/>
      <c r="R24" s="63"/>
      <c r="S24" s="63"/>
      <c r="T24" s="63"/>
      <c r="U24" s="63"/>
      <c r="V24" s="59"/>
      <c r="W24" s="47">
        <f t="shared" si="2"/>
        <v>0</v>
      </c>
      <c r="X24" s="44">
        <f t="shared" si="3"/>
        <v>0</v>
      </c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>
        <f t="shared" si="0"/>
        <v>0</v>
      </c>
      <c r="L25" s="44">
        <f t="shared" si="1"/>
        <v>0</v>
      </c>
      <c r="M25" s="48"/>
      <c r="O25" s="156"/>
      <c r="P25" s="45"/>
      <c r="Q25" s="61"/>
      <c r="R25" s="63"/>
      <c r="S25" s="63"/>
      <c r="T25" s="63"/>
      <c r="U25" s="63"/>
      <c r="V25" s="59"/>
      <c r="W25" s="47">
        <f t="shared" si="2"/>
        <v>0</v>
      </c>
      <c r="X25" s="44">
        <f t="shared" si="3"/>
        <v>0</v>
      </c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>
        <f t="shared" si="0"/>
        <v>0</v>
      </c>
      <c r="L26" s="44">
        <f t="shared" si="1"/>
        <v>0</v>
      </c>
      <c r="M26" s="68"/>
      <c r="O26" s="156"/>
      <c r="P26" s="8"/>
      <c r="Q26" s="62"/>
      <c r="R26" s="64"/>
      <c r="S26" s="64"/>
      <c r="T26" s="64"/>
      <c r="U26" s="64"/>
      <c r="V26" s="60"/>
      <c r="W26" s="47">
        <f t="shared" si="2"/>
        <v>0</v>
      </c>
      <c r="X26" s="44">
        <f t="shared" si="3"/>
        <v>0</v>
      </c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/>
      <c r="E31" s="61"/>
      <c r="F31" s="63"/>
      <c r="G31" s="63"/>
      <c r="H31" s="63"/>
      <c r="I31" s="63"/>
      <c r="J31" s="59"/>
      <c r="K31" s="47">
        <f>SUM(E31:J31)</f>
        <v>0</v>
      </c>
      <c r="L31" s="44">
        <f>IF(K31=0,0,RANK(K31,K$31:K$50))</f>
        <v>0</v>
      </c>
      <c r="M31" s="48"/>
      <c r="O31" s="156" t="s">
        <v>27</v>
      </c>
      <c r="P31" s="46"/>
      <c r="Q31" s="61"/>
      <c r="R31" s="63"/>
      <c r="S31" s="63"/>
      <c r="T31" s="63"/>
      <c r="U31" s="63"/>
      <c r="V31" s="59"/>
      <c r="W31" s="47">
        <f>SUM(Q31:V31)</f>
        <v>0</v>
      </c>
      <c r="X31" s="44">
        <f>IF(W31=0,0,RANK(W31,W$31:W$50))</f>
        <v>0</v>
      </c>
      <c r="Y31" s="48"/>
    </row>
    <row r="32" spans="3:25" ht="18.75" customHeight="1" x14ac:dyDescent="0.25">
      <c r="C32" s="156"/>
      <c r="D32" s="45"/>
      <c r="E32" s="61"/>
      <c r="F32" s="63"/>
      <c r="G32" s="63"/>
      <c r="H32" s="63"/>
      <c r="I32" s="63"/>
      <c r="J32" s="59"/>
      <c r="K32" s="47">
        <f>SUM(E32:J32)</f>
        <v>0</v>
      </c>
      <c r="L32" s="44">
        <f>IF(K32=0,0,RANK(K32,K$31:K$50))</f>
        <v>0</v>
      </c>
      <c r="M32" s="48"/>
      <c r="O32" s="156"/>
      <c r="P32" s="45"/>
      <c r="Q32" s="61"/>
      <c r="R32" s="63"/>
      <c r="S32" s="63"/>
      <c r="T32" s="63"/>
      <c r="U32" s="63"/>
      <c r="V32" s="59"/>
      <c r="W32" s="47">
        <f>SUM(Q32:V32)</f>
        <v>0</v>
      </c>
      <c r="X32" s="44">
        <f>IF(W32=0,0,RANK(W32,W$31:W$50))</f>
        <v>0</v>
      </c>
      <c r="Y32" s="48"/>
    </row>
    <row r="33" spans="3:25" ht="18.75" customHeight="1" x14ac:dyDescent="0.25">
      <c r="C33" s="156"/>
      <c r="D33" s="45"/>
      <c r="E33" s="61"/>
      <c r="F33" s="63"/>
      <c r="G33" s="63"/>
      <c r="H33" s="63"/>
      <c r="I33" s="63"/>
      <c r="J33" s="59"/>
      <c r="K33" s="47">
        <f>SUM(E33:J33)</f>
        <v>0</v>
      </c>
      <c r="L33" s="44">
        <f>IF(K33=0,0,RANK(K33,K$31:K$50))</f>
        <v>0</v>
      </c>
      <c r="M33" s="48"/>
      <c r="O33" s="156"/>
      <c r="P33" s="45"/>
      <c r="Q33" s="61"/>
      <c r="R33" s="63"/>
      <c r="S33" s="63"/>
      <c r="T33" s="63"/>
      <c r="U33" s="63"/>
      <c r="V33" s="59"/>
      <c r="W33" s="47">
        <f>SUM(Q33:V33)</f>
        <v>0</v>
      </c>
      <c r="X33" s="44">
        <f>IF(W33=0,0,RANK(W33,W$31:W$50))</f>
        <v>0</v>
      </c>
      <c r="Y33" s="48"/>
    </row>
    <row r="34" spans="3:25" ht="18.75" customHeight="1" x14ac:dyDescent="0.25">
      <c r="C34" s="156"/>
      <c r="D34" s="45"/>
      <c r="E34" s="61"/>
      <c r="F34" s="63"/>
      <c r="G34" s="63"/>
      <c r="H34" s="63"/>
      <c r="I34" s="63"/>
      <c r="J34" s="59"/>
      <c r="K34" s="47">
        <f>SUM(E34:J34)</f>
        <v>0</v>
      </c>
      <c r="L34" s="44">
        <f>IF(K34=0,0,RANK(K34,K$31:K$50))</f>
        <v>0</v>
      </c>
      <c r="M34" s="48"/>
      <c r="O34" s="156"/>
      <c r="P34" s="45"/>
      <c r="Q34" s="61"/>
      <c r="R34" s="63"/>
      <c r="S34" s="63"/>
      <c r="T34" s="63"/>
      <c r="U34" s="63"/>
      <c r="V34" s="59"/>
      <c r="W34" s="47">
        <f>SUM(Q34:V34)</f>
        <v>0</v>
      </c>
      <c r="X34" s="44">
        <f>IF(W34=0,0,RANK(W34,W$31:W$50))</f>
        <v>0</v>
      </c>
      <c r="Y34" s="48"/>
    </row>
    <row r="35" spans="3:25" ht="18.75" customHeight="1" x14ac:dyDescent="0.25">
      <c r="C35" s="156"/>
      <c r="D35" s="45"/>
      <c r="E35" s="61"/>
      <c r="F35" s="63"/>
      <c r="G35" s="63"/>
      <c r="H35" s="63"/>
      <c r="I35" s="63"/>
      <c r="J35" s="59"/>
      <c r="K35" s="47">
        <f t="shared" ref="K35:K50" si="4">SUM(E35:J35)</f>
        <v>0</v>
      </c>
      <c r="L35" s="44">
        <f t="shared" ref="L35:L50" si="5">IF(K35=0,0,RANK(K35,K$31:K$50))</f>
        <v>0</v>
      </c>
      <c r="M35" s="48"/>
      <c r="O35" s="156"/>
      <c r="P35" s="45"/>
      <c r="Q35" s="61"/>
      <c r="R35" s="63"/>
      <c r="S35" s="63"/>
      <c r="T35" s="63"/>
      <c r="U35" s="63"/>
      <c r="V35" s="59"/>
      <c r="W35" s="47">
        <f t="shared" ref="W35:W50" si="6">SUM(Q35:V35)</f>
        <v>0</v>
      </c>
      <c r="X35" s="44">
        <f t="shared" ref="X35:X50" si="7">IF(W35=0,0,RANK(W35,W$31:W$50))</f>
        <v>0</v>
      </c>
      <c r="Y35" s="48"/>
    </row>
    <row r="36" spans="3:25" ht="18.75" customHeight="1" x14ac:dyDescent="0.25">
      <c r="C36" s="156"/>
      <c r="D36" s="45"/>
      <c r="E36" s="61"/>
      <c r="F36" s="63"/>
      <c r="G36" s="63"/>
      <c r="H36" s="63"/>
      <c r="I36" s="63"/>
      <c r="J36" s="59"/>
      <c r="K36" s="47">
        <f t="shared" si="4"/>
        <v>0</v>
      </c>
      <c r="L36" s="44">
        <f t="shared" si="5"/>
        <v>0</v>
      </c>
      <c r="M36" s="48"/>
      <c r="O36" s="156"/>
      <c r="P36" s="45"/>
      <c r="Q36" s="61"/>
      <c r="R36" s="63"/>
      <c r="S36" s="63"/>
      <c r="T36" s="63"/>
      <c r="U36" s="63"/>
      <c r="V36" s="59"/>
      <c r="W36" s="47">
        <f t="shared" si="6"/>
        <v>0</v>
      </c>
      <c r="X36" s="44">
        <f t="shared" si="7"/>
        <v>0</v>
      </c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>
        <f t="shared" si="4"/>
        <v>0</v>
      </c>
      <c r="L37" s="44">
        <f t="shared" si="5"/>
        <v>0</v>
      </c>
      <c r="M37" s="48"/>
      <c r="O37" s="156"/>
      <c r="P37" s="45"/>
      <c r="Q37" s="61"/>
      <c r="R37" s="63"/>
      <c r="S37" s="63"/>
      <c r="T37" s="63"/>
      <c r="U37" s="63"/>
      <c r="V37" s="59"/>
      <c r="W37" s="47">
        <f t="shared" si="6"/>
        <v>0</v>
      </c>
      <c r="X37" s="44">
        <f t="shared" si="7"/>
        <v>0</v>
      </c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>
        <f t="shared" si="4"/>
        <v>0</v>
      </c>
      <c r="L38" s="44">
        <f t="shared" si="5"/>
        <v>0</v>
      </c>
      <c r="M38" s="48"/>
      <c r="O38" s="156"/>
      <c r="P38" s="45"/>
      <c r="Q38" s="61"/>
      <c r="R38" s="63"/>
      <c r="S38" s="63"/>
      <c r="T38" s="63"/>
      <c r="U38" s="63"/>
      <c r="V38" s="59"/>
      <c r="W38" s="47">
        <f t="shared" si="6"/>
        <v>0</v>
      </c>
      <c r="X38" s="44">
        <f t="shared" si="7"/>
        <v>0</v>
      </c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>
        <f t="shared" si="4"/>
        <v>0</v>
      </c>
      <c r="L39" s="44">
        <f t="shared" si="5"/>
        <v>0</v>
      </c>
      <c r="M39" s="48"/>
      <c r="O39" s="156"/>
      <c r="P39" s="45"/>
      <c r="Q39" s="61"/>
      <c r="R39" s="63"/>
      <c r="S39" s="63"/>
      <c r="T39" s="63"/>
      <c r="U39" s="63"/>
      <c r="V39" s="59"/>
      <c r="W39" s="47">
        <f t="shared" si="6"/>
        <v>0</v>
      </c>
      <c r="X39" s="44">
        <f t="shared" si="7"/>
        <v>0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>
        <f t="shared" si="4"/>
        <v>0</v>
      </c>
      <c r="L40" s="44">
        <f t="shared" si="5"/>
        <v>0</v>
      </c>
      <c r="M40" s="48"/>
      <c r="O40" s="156"/>
      <c r="P40" s="45"/>
      <c r="Q40" s="61"/>
      <c r="R40" s="63"/>
      <c r="S40" s="63"/>
      <c r="T40" s="63"/>
      <c r="U40" s="63"/>
      <c r="V40" s="59"/>
      <c r="W40" s="47">
        <f t="shared" si="6"/>
        <v>0</v>
      </c>
      <c r="X40" s="44">
        <f t="shared" si="7"/>
        <v>0</v>
      </c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>
        <f t="shared" si="4"/>
        <v>0</v>
      </c>
      <c r="L41" s="44">
        <f t="shared" si="5"/>
        <v>0</v>
      </c>
      <c r="M41" s="48"/>
      <c r="O41" s="156"/>
      <c r="P41" s="45"/>
      <c r="Q41" s="61"/>
      <c r="R41" s="63"/>
      <c r="S41" s="63"/>
      <c r="T41" s="63"/>
      <c r="U41" s="63"/>
      <c r="V41" s="59"/>
      <c r="W41" s="47">
        <f t="shared" si="6"/>
        <v>0</v>
      </c>
      <c r="X41" s="44">
        <f t="shared" si="7"/>
        <v>0</v>
      </c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>
        <f t="shared" si="4"/>
        <v>0</v>
      </c>
      <c r="L42" s="44">
        <f t="shared" si="5"/>
        <v>0</v>
      </c>
      <c r="M42" s="48"/>
      <c r="O42" s="156"/>
      <c r="P42" s="45"/>
      <c r="Q42" s="61"/>
      <c r="R42" s="63"/>
      <c r="S42" s="63"/>
      <c r="T42" s="63"/>
      <c r="U42" s="63"/>
      <c r="V42" s="59"/>
      <c r="W42" s="47">
        <f t="shared" si="6"/>
        <v>0</v>
      </c>
      <c r="X42" s="44">
        <f t="shared" si="7"/>
        <v>0</v>
      </c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>
        <f t="shared" si="4"/>
        <v>0</v>
      </c>
      <c r="L43" s="44">
        <f t="shared" si="5"/>
        <v>0</v>
      </c>
      <c r="M43" s="48"/>
      <c r="O43" s="156"/>
      <c r="P43" s="45"/>
      <c r="Q43" s="61"/>
      <c r="R43" s="63"/>
      <c r="S43" s="63"/>
      <c r="T43" s="63"/>
      <c r="U43" s="63"/>
      <c r="V43" s="59"/>
      <c r="W43" s="47">
        <f t="shared" si="6"/>
        <v>0</v>
      </c>
      <c r="X43" s="44">
        <f t="shared" si="7"/>
        <v>0</v>
      </c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>
        <f t="shared" si="4"/>
        <v>0</v>
      </c>
      <c r="L44" s="44">
        <f t="shared" si="5"/>
        <v>0</v>
      </c>
      <c r="M44" s="48"/>
      <c r="O44" s="156"/>
      <c r="P44" s="45"/>
      <c r="Q44" s="61"/>
      <c r="R44" s="63"/>
      <c r="S44" s="63"/>
      <c r="T44" s="63"/>
      <c r="U44" s="63"/>
      <c r="V44" s="59"/>
      <c r="W44" s="47">
        <f t="shared" si="6"/>
        <v>0</v>
      </c>
      <c r="X44" s="44">
        <f t="shared" si="7"/>
        <v>0</v>
      </c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>
        <f t="shared" si="4"/>
        <v>0</v>
      </c>
      <c r="L45" s="44">
        <f t="shared" si="5"/>
        <v>0</v>
      </c>
      <c r="M45" s="48"/>
      <c r="O45" s="156"/>
      <c r="P45" s="45"/>
      <c r="Q45" s="61"/>
      <c r="R45" s="63"/>
      <c r="S45" s="63"/>
      <c r="T45" s="63"/>
      <c r="U45" s="63"/>
      <c r="V45" s="59"/>
      <c r="W45" s="47">
        <f t="shared" si="6"/>
        <v>0</v>
      </c>
      <c r="X45" s="44">
        <f t="shared" si="7"/>
        <v>0</v>
      </c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>
        <f t="shared" si="4"/>
        <v>0</v>
      </c>
      <c r="L46" s="44">
        <f t="shared" si="5"/>
        <v>0</v>
      </c>
      <c r="M46" s="48"/>
      <c r="O46" s="156"/>
      <c r="P46" s="45"/>
      <c r="Q46" s="61"/>
      <c r="R46" s="63"/>
      <c r="S46" s="63"/>
      <c r="T46" s="63"/>
      <c r="U46" s="63"/>
      <c r="V46" s="59"/>
      <c r="W46" s="47">
        <f t="shared" si="6"/>
        <v>0</v>
      </c>
      <c r="X46" s="44">
        <f t="shared" si="7"/>
        <v>0</v>
      </c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>
        <f t="shared" si="4"/>
        <v>0</v>
      </c>
      <c r="L47" s="44">
        <f t="shared" si="5"/>
        <v>0</v>
      </c>
      <c r="M47" s="48"/>
      <c r="O47" s="156"/>
      <c r="P47" s="45"/>
      <c r="Q47" s="61"/>
      <c r="R47" s="63"/>
      <c r="S47" s="63"/>
      <c r="T47" s="63"/>
      <c r="U47" s="63"/>
      <c r="V47" s="59"/>
      <c r="W47" s="47">
        <f t="shared" si="6"/>
        <v>0</v>
      </c>
      <c r="X47" s="44">
        <f t="shared" si="7"/>
        <v>0</v>
      </c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>
        <f t="shared" si="4"/>
        <v>0</v>
      </c>
      <c r="L48" s="44">
        <f t="shared" si="5"/>
        <v>0</v>
      </c>
      <c r="M48" s="48"/>
      <c r="O48" s="156"/>
      <c r="P48" s="45"/>
      <c r="Q48" s="61"/>
      <c r="R48" s="63"/>
      <c r="S48" s="63"/>
      <c r="T48" s="63"/>
      <c r="U48" s="63"/>
      <c r="V48" s="59"/>
      <c r="W48" s="47">
        <f t="shared" si="6"/>
        <v>0</v>
      </c>
      <c r="X48" s="44">
        <f t="shared" si="7"/>
        <v>0</v>
      </c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>
        <f t="shared" si="4"/>
        <v>0</v>
      </c>
      <c r="L49" s="44">
        <f t="shared" si="5"/>
        <v>0</v>
      </c>
      <c r="M49" s="48"/>
      <c r="O49" s="156"/>
      <c r="P49" s="45"/>
      <c r="Q49" s="61"/>
      <c r="R49" s="63"/>
      <c r="S49" s="63"/>
      <c r="T49" s="63"/>
      <c r="U49" s="63"/>
      <c r="V49" s="59"/>
      <c r="W49" s="47">
        <f t="shared" si="6"/>
        <v>0</v>
      </c>
      <c r="X49" s="44">
        <f t="shared" si="7"/>
        <v>0</v>
      </c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>
        <f t="shared" si="4"/>
        <v>0</v>
      </c>
      <c r="L50" s="89">
        <f t="shared" si="5"/>
        <v>0</v>
      </c>
      <c r="M50" s="48"/>
      <c r="O50" s="156"/>
      <c r="P50" s="8"/>
      <c r="Q50" s="62"/>
      <c r="R50" s="64"/>
      <c r="S50" s="64"/>
      <c r="T50" s="64"/>
      <c r="U50" s="64"/>
      <c r="V50" s="60"/>
      <c r="W50" s="88">
        <f t="shared" si="6"/>
        <v>0</v>
      </c>
      <c r="X50" s="89">
        <f t="shared" si="7"/>
        <v>0</v>
      </c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49"/>
  <sheetViews>
    <sheetView topLeftCell="A25" zoomScale="120" zoomScaleNormal="120" workbookViewId="0">
      <selection activeCell="M33" sqref="M33"/>
    </sheetView>
  </sheetViews>
  <sheetFormatPr defaultRowHeight="15" x14ac:dyDescent="0.25"/>
  <cols>
    <col min="1" max="1" width="3.140625" customWidth="1"/>
    <col min="2" max="2" width="3.42578125" customWidth="1"/>
    <col min="4" max="4" width="22.5703125" customWidth="1"/>
    <col min="5" max="5" width="16" customWidth="1"/>
    <col min="6" max="6" width="3.5703125" customWidth="1"/>
    <col min="7" max="7" width="22.570312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1" ht="15.75" thickBot="1" x14ac:dyDescent="0.3"/>
    <row r="2" spans="2:11" ht="15.75" thickBot="1" x14ac:dyDescent="0.3">
      <c r="B2" s="90"/>
      <c r="C2" s="91"/>
      <c r="D2" s="91"/>
      <c r="E2" s="91"/>
      <c r="F2" s="91"/>
      <c r="G2" s="91"/>
      <c r="H2" s="91"/>
      <c r="I2" s="92"/>
    </row>
    <row r="3" spans="2:11" x14ac:dyDescent="0.25">
      <c r="B3" s="93"/>
      <c r="C3" s="94"/>
      <c r="D3" s="165" t="s">
        <v>17</v>
      </c>
      <c r="E3" s="166"/>
      <c r="F3" s="95"/>
      <c r="G3" s="165" t="s">
        <v>6</v>
      </c>
      <c r="H3" s="166"/>
      <c r="I3" s="96"/>
    </row>
    <row r="4" spans="2:11" ht="15.75" thickBot="1" x14ac:dyDescent="0.3">
      <c r="B4" s="93"/>
      <c r="C4" s="94"/>
      <c r="D4" s="97" t="s">
        <v>23</v>
      </c>
      <c r="E4" s="98" t="s">
        <v>24</v>
      </c>
      <c r="F4" s="95"/>
      <c r="G4" s="97" t="s">
        <v>23</v>
      </c>
      <c r="H4" s="98" t="s">
        <v>24</v>
      </c>
      <c r="I4" s="96"/>
    </row>
    <row r="5" spans="2:11" x14ac:dyDescent="0.25">
      <c r="B5" s="93"/>
      <c r="C5" s="163" t="s">
        <v>25</v>
      </c>
      <c r="D5" s="99"/>
      <c r="E5" s="100"/>
      <c r="F5" s="101"/>
      <c r="G5" s="102"/>
      <c r="H5" s="103"/>
      <c r="I5" s="96"/>
    </row>
    <row r="6" spans="2:11" x14ac:dyDescent="0.25">
      <c r="B6" s="93"/>
      <c r="C6" s="167"/>
      <c r="D6" s="104"/>
      <c r="E6" s="105"/>
      <c r="F6" s="101"/>
      <c r="G6" s="104"/>
      <c r="H6" s="105"/>
      <c r="I6" s="96"/>
    </row>
    <row r="7" spans="2:11" x14ac:dyDescent="0.25">
      <c r="B7" s="93"/>
      <c r="C7" s="167"/>
      <c r="D7" s="104"/>
      <c r="E7" s="105"/>
      <c r="F7" s="101"/>
      <c r="G7" s="104"/>
      <c r="H7" s="105"/>
      <c r="I7" s="96"/>
      <c r="K7" s="21"/>
    </row>
    <row r="8" spans="2:11" x14ac:dyDescent="0.25">
      <c r="B8" s="93"/>
      <c r="C8" s="167"/>
      <c r="D8" s="104"/>
      <c r="E8" s="105"/>
      <c r="F8" s="101"/>
      <c r="G8" s="104"/>
      <c r="H8" s="105"/>
      <c r="I8" s="96"/>
      <c r="K8" s="21"/>
    </row>
    <row r="9" spans="2:11" x14ac:dyDescent="0.25">
      <c r="B9" s="93"/>
      <c r="C9" s="167"/>
      <c r="D9" s="104"/>
      <c r="E9" s="105"/>
      <c r="F9" s="101"/>
      <c r="G9" s="104"/>
      <c r="H9" s="105"/>
      <c r="I9" s="96"/>
      <c r="K9" s="21"/>
    </row>
    <row r="10" spans="2:11" x14ac:dyDescent="0.25">
      <c r="B10" s="93"/>
      <c r="C10" s="167"/>
      <c r="D10" s="104"/>
      <c r="E10" s="105"/>
      <c r="F10" s="101"/>
      <c r="G10" s="104"/>
      <c r="H10" s="105"/>
      <c r="I10" s="96"/>
      <c r="K10" s="21"/>
    </row>
    <row r="11" spans="2:11" x14ac:dyDescent="0.25">
      <c r="B11" s="93"/>
      <c r="C11" s="167"/>
      <c r="D11" s="104"/>
      <c r="E11" s="105"/>
      <c r="F11" s="101"/>
      <c r="G11" s="104"/>
      <c r="H11" s="105"/>
      <c r="I11" s="96"/>
      <c r="K11" s="21"/>
    </row>
    <row r="12" spans="2:11" x14ac:dyDescent="0.25">
      <c r="B12" s="93"/>
      <c r="C12" s="167"/>
      <c r="D12" s="104"/>
      <c r="E12" s="105"/>
      <c r="F12" s="101"/>
      <c r="G12" s="104"/>
      <c r="H12" s="105"/>
      <c r="I12" s="96"/>
      <c r="K12" s="21"/>
    </row>
    <row r="13" spans="2:11" x14ac:dyDescent="0.25">
      <c r="B13" s="93"/>
      <c r="C13" s="167"/>
      <c r="D13" s="104"/>
      <c r="E13" s="105"/>
      <c r="F13" s="101"/>
      <c r="G13" s="104"/>
      <c r="H13" s="105"/>
      <c r="I13" s="96"/>
      <c r="K13" s="21"/>
    </row>
    <row r="14" spans="2:11" x14ac:dyDescent="0.25">
      <c r="B14" s="93"/>
      <c r="C14" s="167"/>
      <c r="D14" s="104"/>
      <c r="E14" s="105"/>
      <c r="F14" s="101"/>
      <c r="G14" s="104"/>
      <c r="H14" s="105"/>
      <c r="I14" s="96"/>
      <c r="K14" s="21"/>
    </row>
    <row r="15" spans="2:11" x14ac:dyDescent="0.25">
      <c r="B15" s="93"/>
      <c r="C15" s="167"/>
      <c r="D15" s="104"/>
      <c r="E15" s="105"/>
      <c r="F15" s="101"/>
      <c r="G15" s="104"/>
      <c r="H15" s="105"/>
      <c r="I15" s="96"/>
    </row>
    <row r="16" spans="2:11" x14ac:dyDescent="0.25">
      <c r="B16" s="93"/>
      <c r="C16" s="167"/>
      <c r="D16" s="104"/>
      <c r="E16" s="105"/>
      <c r="F16" s="101"/>
      <c r="G16" s="104"/>
      <c r="H16" s="105"/>
      <c r="I16" s="96"/>
    </row>
    <row r="17" spans="2:9" x14ac:dyDescent="0.25">
      <c r="B17" s="93"/>
      <c r="C17" s="167"/>
      <c r="D17" s="104"/>
      <c r="E17" s="105"/>
      <c r="F17" s="101"/>
      <c r="G17" s="104"/>
      <c r="H17" s="105"/>
      <c r="I17" s="96"/>
    </row>
    <row r="18" spans="2:9" x14ac:dyDescent="0.25">
      <c r="B18" s="93"/>
      <c r="C18" s="167"/>
      <c r="D18" s="104"/>
      <c r="E18" s="105"/>
      <c r="F18" s="101"/>
      <c r="G18" s="104"/>
      <c r="H18" s="105"/>
      <c r="I18" s="96"/>
    </row>
    <row r="19" spans="2:9" x14ac:dyDescent="0.25">
      <c r="B19" s="93"/>
      <c r="C19" s="167"/>
      <c r="D19" s="104"/>
      <c r="E19" s="105"/>
      <c r="F19" s="101"/>
      <c r="G19" s="104"/>
      <c r="H19" s="105"/>
      <c r="I19" s="96"/>
    </row>
    <row r="20" spans="2:9" x14ac:dyDescent="0.25">
      <c r="B20" s="93"/>
      <c r="C20" s="167"/>
      <c r="D20" s="104"/>
      <c r="E20" s="105"/>
      <c r="F20" s="101"/>
      <c r="G20" s="104"/>
      <c r="H20" s="105"/>
      <c r="I20" s="96"/>
    </row>
    <row r="21" spans="2:9" x14ac:dyDescent="0.25">
      <c r="B21" s="93"/>
      <c r="C21" s="167"/>
      <c r="D21" s="104"/>
      <c r="E21" s="105"/>
      <c r="F21" s="101"/>
      <c r="G21" s="104"/>
      <c r="H21" s="105"/>
      <c r="I21" s="96"/>
    </row>
    <row r="22" spans="2:9" x14ac:dyDescent="0.25">
      <c r="B22" s="93"/>
      <c r="C22" s="167"/>
      <c r="D22" s="104"/>
      <c r="E22" s="105"/>
      <c r="F22" s="101"/>
      <c r="G22" s="104"/>
      <c r="H22" s="105"/>
      <c r="I22" s="96"/>
    </row>
    <row r="23" spans="2:9" ht="15.75" thickBot="1" x14ac:dyDescent="0.3">
      <c r="B23" s="93"/>
      <c r="C23" s="168"/>
      <c r="D23" s="106"/>
      <c r="E23" s="107"/>
      <c r="F23" s="101"/>
      <c r="G23" s="106"/>
      <c r="H23" s="107"/>
      <c r="I23" s="96"/>
    </row>
    <row r="24" spans="2:9" ht="38.25" customHeight="1" thickBot="1" x14ac:dyDescent="0.3">
      <c r="B24" s="108"/>
      <c r="C24" s="109"/>
      <c r="D24" s="109"/>
      <c r="E24" s="109"/>
      <c r="F24" s="109"/>
      <c r="G24" s="109"/>
      <c r="H24" s="109"/>
      <c r="I24" s="110"/>
    </row>
    <row r="25" spans="2:9" ht="15" customHeight="1" x14ac:dyDescent="0.25"/>
    <row r="26" spans="2:9" ht="15" customHeight="1" thickBot="1" x14ac:dyDescent="0.3"/>
    <row r="27" spans="2:9" ht="38.25" customHeight="1" thickBot="1" x14ac:dyDescent="0.3">
      <c r="B27" s="90"/>
      <c r="C27" s="91"/>
      <c r="D27" s="91"/>
      <c r="E27" s="91"/>
      <c r="F27" s="91"/>
      <c r="G27" s="91"/>
      <c r="H27" s="91"/>
      <c r="I27" s="92"/>
    </row>
    <row r="28" spans="2:9" x14ac:dyDescent="0.25">
      <c r="B28" s="93"/>
      <c r="C28" s="94"/>
      <c r="D28" s="165" t="s">
        <v>27</v>
      </c>
      <c r="E28" s="166"/>
      <c r="F28" s="95"/>
      <c r="G28" s="165" t="s">
        <v>6</v>
      </c>
      <c r="H28" s="166"/>
      <c r="I28" s="96"/>
    </row>
    <row r="29" spans="2:9" ht="15.75" thickBot="1" x14ac:dyDescent="0.3">
      <c r="B29" s="93"/>
      <c r="C29" s="94"/>
      <c r="D29" s="97" t="s">
        <v>23</v>
      </c>
      <c r="E29" s="98" t="s">
        <v>24</v>
      </c>
      <c r="F29" s="95"/>
      <c r="G29" s="97" t="s">
        <v>23</v>
      </c>
      <c r="H29" s="98" t="s">
        <v>24</v>
      </c>
      <c r="I29" s="96"/>
    </row>
    <row r="30" spans="2:9" ht="15" customHeight="1" x14ac:dyDescent="0.25">
      <c r="B30" s="93"/>
      <c r="C30" s="163" t="s">
        <v>26</v>
      </c>
      <c r="D30" s="99" t="s">
        <v>40</v>
      </c>
      <c r="E30" s="105"/>
      <c r="F30" s="101"/>
      <c r="G30" s="104" t="s">
        <v>37</v>
      </c>
      <c r="H30" s="103"/>
      <c r="I30" s="96"/>
    </row>
    <row r="31" spans="2:9" x14ac:dyDescent="0.25">
      <c r="B31" s="93"/>
      <c r="C31" s="156"/>
      <c r="D31" s="104" t="s">
        <v>41</v>
      </c>
      <c r="E31" s="105"/>
      <c r="F31" s="101"/>
      <c r="G31" s="104" t="s">
        <v>33</v>
      </c>
      <c r="H31" s="105"/>
      <c r="I31" s="96"/>
    </row>
    <row r="32" spans="2:9" x14ac:dyDescent="0.25">
      <c r="B32" s="93"/>
      <c r="C32" s="156"/>
      <c r="D32" s="104" t="s">
        <v>39</v>
      </c>
      <c r="E32" s="105"/>
      <c r="F32" s="101"/>
      <c r="G32" s="104" t="s">
        <v>36</v>
      </c>
      <c r="H32" s="105"/>
      <c r="I32" s="96"/>
    </row>
    <row r="33" spans="2:9" x14ac:dyDescent="0.25">
      <c r="B33" s="93"/>
      <c r="C33" s="156"/>
      <c r="D33" s="104" t="s">
        <v>35</v>
      </c>
      <c r="E33" s="105"/>
      <c r="F33" s="101"/>
      <c r="G33" s="104" t="s">
        <v>32</v>
      </c>
      <c r="H33" s="105"/>
      <c r="I33" s="96"/>
    </row>
    <row r="34" spans="2:9" x14ac:dyDescent="0.25">
      <c r="B34" s="93"/>
      <c r="C34" s="156"/>
      <c r="D34" s="104" t="s">
        <v>59</v>
      </c>
      <c r="E34" s="105"/>
      <c r="F34" s="101"/>
      <c r="G34" s="104" t="s">
        <v>51</v>
      </c>
      <c r="H34" s="105"/>
      <c r="I34" s="96"/>
    </row>
    <row r="35" spans="2:9" x14ac:dyDescent="0.25">
      <c r="B35" s="93"/>
      <c r="C35" s="156"/>
      <c r="D35" s="104" t="s">
        <v>42</v>
      </c>
      <c r="E35" s="105"/>
      <c r="F35" s="101"/>
      <c r="G35" s="104" t="s">
        <v>47</v>
      </c>
      <c r="H35" s="105"/>
      <c r="I35" s="96"/>
    </row>
    <row r="36" spans="2:9" x14ac:dyDescent="0.25">
      <c r="B36" s="93"/>
      <c r="C36" s="156"/>
      <c r="D36" s="104" t="s">
        <v>44</v>
      </c>
      <c r="E36" s="105"/>
      <c r="F36" s="101"/>
      <c r="G36" s="104" t="s">
        <v>50</v>
      </c>
      <c r="H36" s="105"/>
      <c r="I36" s="96"/>
    </row>
    <row r="37" spans="2:9" x14ac:dyDescent="0.25">
      <c r="B37" s="93"/>
      <c r="C37" s="156"/>
      <c r="D37" s="104" t="s">
        <v>55</v>
      </c>
      <c r="E37" s="105"/>
      <c r="F37" s="101"/>
      <c r="G37" s="104" t="s">
        <v>38</v>
      </c>
      <c r="H37" s="105"/>
      <c r="I37" s="96"/>
    </row>
    <row r="38" spans="2:9" x14ac:dyDescent="0.25">
      <c r="B38" s="93"/>
      <c r="C38" s="156"/>
      <c r="D38" s="104" t="s">
        <v>53</v>
      </c>
      <c r="E38" s="105"/>
      <c r="F38" s="101"/>
      <c r="G38" s="104" t="s">
        <v>46</v>
      </c>
      <c r="H38" s="105"/>
      <c r="I38" s="96"/>
    </row>
    <row r="39" spans="2:9" x14ac:dyDescent="0.25">
      <c r="B39" s="93"/>
      <c r="C39" s="156"/>
      <c r="D39" s="104" t="s">
        <v>54</v>
      </c>
      <c r="E39" s="105"/>
      <c r="F39" s="101"/>
      <c r="G39" s="104"/>
      <c r="H39" s="105"/>
      <c r="I39" s="96"/>
    </row>
    <row r="40" spans="2:9" x14ac:dyDescent="0.25">
      <c r="B40" s="93"/>
      <c r="C40" s="156"/>
      <c r="D40" s="104" t="s">
        <v>43</v>
      </c>
      <c r="E40" s="105"/>
      <c r="F40" s="101"/>
      <c r="G40" s="104"/>
      <c r="H40" s="105"/>
      <c r="I40" s="96"/>
    </row>
    <row r="41" spans="2:9" x14ac:dyDescent="0.25">
      <c r="B41" s="93"/>
      <c r="C41" s="156"/>
      <c r="D41" s="104"/>
      <c r="E41" s="105"/>
      <c r="F41" s="101"/>
      <c r="G41" s="104"/>
      <c r="H41" s="105"/>
      <c r="I41" s="96"/>
    </row>
    <row r="42" spans="2:9" x14ac:dyDescent="0.25">
      <c r="B42" s="93"/>
      <c r="C42" s="156"/>
      <c r="D42" s="111"/>
      <c r="E42" s="105"/>
      <c r="F42" s="101"/>
      <c r="G42" s="104"/>
      <c r="H42" s="105"/>
      <c r="I42" s="96"/>
    </row>
    <row r="43" spans="2:9" x14ac:dyDescent="0.25">
      <c r="B43" s="93"/>
      <c r="C43" s="156"/>
      <c r="D43" s="111"/>
      <c r="E43" s="105"/>
      <c r="F43" s="101"/>
      <c r="G43" s="104"/>
      <c r="H43" s="105"/>
      <c r="I43" s="96"/>
    </row>
    <row r="44" spans="2:9" x14ac:dyDescent="0.25">
      <c r="B44" s="93"/>
      <c r="C44" s="156"/>
      <c r="D44" s="111"/>
      <c r="E44" s="105"/>
      <c r="F44" s="101"/>
      <c r="G44" s="104"/>
      <c r="H44" s="105"/>
      <c r="I44" s="96"/>
    </row>
    <row r="45" spans="2:9" x14ac:dyDescent="0.25">
      <c r="B45" s="93"/>
      <c r="C45" s="156"/>
      <c r="D45" s="111"/>
      <c r="E45" s="105"/>
      <c r="F45" s="101"/>
      <c r="G45" s="104"/>
      <c r="H45" s="105"/>
      <c r="I45" s="96"/>
    </row>
    <row r="46" spans="2:9" x14ac:dyDescent="0.25">
      <c r="B46" s="93"/>
      <c r="C46" s="156"/>
      <c r="D46" s="111"/>
      <c r="E46" s="105"/>
      <c r="F46" s="101"/>
      <c r="G46" s="104"/>
      <c r="H46" s="105"/>
      <c r="I46" s="96"/>
    </row>
    <row r="47" spans="2:9" x14ac:dyDescent="0.25">
      <c r="B47" s="93"/>
      <c r="C47" s="156"/>
      <c r="D47" s="111"/>
      <c r="E47" s="105"/>
      <c r="F47" s="101"/>
      <c r="G47" s="104"/>
      <c r="H47" s="105"/>
      <c r="I47" s="96"/>
    </row>
    <row r="48" spans="2:9" ht="15.75" thickBot="1" x14ac:dyDescent="0.3">
      <c r="B48" s="93"/>
      <c r="C48" s="164"/>
      <c r="D48" s="112"/>
      <c r="E48" s="107"/>
      <c r="F48" s="101"/>
      <c r="G48" s="106"/>
      <c r="H48" s="107"/>
      <c r="I48" s="96"/>
    </row>
    <row r="49" spans="2:9" ht="15.75" thickBot="1" x14ac:dyDescent="0.3">
      <c r="B49" s="108"/>
      <c r="C49" s="109"/>
      <c r="D49" s="109"/>
      <c r="E49" s="109"/>
      <c r="F49" s="109"/>
      <c r="G49" s="109"/>
      <c r="H49" s="109"/>
      <c r="I49" s="11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1"/>
  <sheetViews>
    <sheetView topLeftCell="B1" workbookViewId="0">
      <selection activeCell="F16" sqref="F16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48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/>
      <c r="E7" s="61"/>
      <c r="F7" s="63"/>
      <c r="G7" s="63"/>
      <c r="H7" s="63"/>
      <c r="I7" s="63"/>
      <c r="J7" s="59"/>
      <c r="K7" s="47">
        <f t="shared" ref="K7:K26" si="0">SUM(E7:J7)</f>
        <v>0</v>
      </c>
      <c r="L7" s="44">
        <f t="shared" ref="L7:L26" si="1">IF(K7=0,0,RANK(K7,K$7:K$26))</f>
        <v>0</v>
      </c>
      <c r="M7" s="48"/>
      <c r="O7" s="156" t="s">
        <v>6</v>
      </c>
      <c r="P7" s="46"/>
      <c r="Q7" s="61"/>
      <c r="R7" s="63"/>
      <c r="S7" s="63"/>
      <c r="T7" s="63"/>
      <c r="U7" s="63"/>
      <c r="V7" s="59"/>
      <c r="W7" s="47">
        <f t="shared" ref="W7:W26" si="2">SUM(Q7:V7)</f>
        <v>0</v>
      </c>
      <c r="X7" s="44">
        <f t="shared" ref="X7:X26" si="3">IF(W7=0,0,RANK(W7,W$7:W$26))</f>
        <v>0</v>
      </c>
      <c r="Y7" s="48"/>
    </row>
    <row r="8" spans="3:25" ht="18.75" customHeight="1" x14ac:dyDescent="0.25">
      <c r="C8" s="156"/>
      <c r="D8" s="45"/>
      <c r="E8" s="61"/>
      <c r="F8" s="63"/>
      <c r="G8" s="63"/>
      <c r="H8" s="63"/>
      <c r="I8" s="63"/>
      <c r="J8" s="59"/>
      <c r="K8" s="47">
        <f t="shared" si="0"/>
        <v>0</v>
      </c>
      <c r="L8" s="44">
        <f t="shared" si="1"/>
        <v>0</v>
      </c>
      <c r="M8" s="48"/>
      <c r="O8" s="156"/>
      <c r="P8" s="45"/>
      <c r="Q8" s="61"/>
      <c r="R8" s="63"/>
      <c r="S8" s="63"/>
      <c r="T8" s="63"/>
      <c r="U8" s="63"/>
      <c r="V8" s="59"/>
      <c r="W8" s="47">
        <f t="shared" si="2"/>
        <v>0</v>
      </c>
      <c r="X8" s="44">
        <f t="shared" si="3"/>
        <v>0</v>
      </c>
      <c r="Y8" s="48"/>
    </row>
    <row r="9" spans="3:25" ht="18.75" customHeight="1" x14ac:dyDescent="0.25">
      <c r="C9" s="156"/>
      <c r="D9" s="45"/>
      <c r="E9" s="61"/>
      <c r="F9" s="63"/>
      <c r="G9" s="63"/>
      <c r="H9" s="63"/>
      <c r="I9" s="63"/>
      <c r="J9" s="59"/>
      <c r="K9" s="47">
        <f t="shared" si="0"/>
        <v>0</v>
      </c>
      <c r="L9" s="44">
        <f t="shared" si="1"/>
        <v>0</v>
      </c>
      <c r="M9" s="48"/>
      <c r="O9" s="156"/>
      <c r="P9" s="45"/>
      <c r="Q9" s="61"/>
      <c r="R9" s="63"/>
      <c r="S9" s="63"/>
      <c r="T9" s="63"/>
      <c r="U9" s="63"/>
      <c r="V9" s="59"/>
      <c r="W9" s="47">
        <f t="shared" si="2"/>
        <v>0</v>
      </c>
      <c r="X9" s="44">
        <f t="shared" si="3"/>
        <v>0</v>
      </c>
      <c r="Y9" s="48"/>
    </row>
    <row r="10" spans="3:25" ht="18.75" customHeight="1" x14ac:dyDescent="0.25">
      <c r="C10" s="156"/>
      <c r="D10" s="45"/>
      <c r="E10" s="61"/>
      <c r="F10" s="63"/>
      <c r="G10" s="63"/>
      <c r="H10" s="63"/>
      <c r="I10" s="63"/>
      <c r="J10" s="59"/>
      <c r="K10" s="47">
        <f t="shared" si="0"/>
        <v>0</v>
      </c>
      <c r="L10" s="44">
        <f t="shared" si="1"/>
        <v>0</v>
      </c>
      <c r="M10" s="48"/>
      <c r="O10" s="156"/>
      <c r="P10" s="45"/>
      <c r="Q10" s="61"/>
      <c r="R10" s="63"/>
      <c r="S10" s="63"/>
      <c r="T10" s="63"/>
      <c r="U10" s="63"/>
      <c r="V10" s="59"/>
      <c r="W10" s="47">
        <f t="shared" si="2"/>
        <v>0</v>
      </c>
      <c r="X10" s="44">
        <f t="shared" si="3"/>
        <v>0</v>
      </c>
      <c r="Y10" s="48"/>
    </row>
    <row r="11" spans="3:25" ht="18.75" customHeight="1" x14ac:dyDescent="0.25">
      <c r="C11" s="156"/>
      <c r="D11" s="45"/>
      <c r="E11" s="61"/>
      <c r="F11" s="63"/>
      <c r="G11" s="63"/>
      <c r="H11" s="63"/>
      <c r="I11" s="63"/>
      <c r="J11" s="59"/>
      <c r="K11" s="47">
        <f t="shared" si="0"/>
        <v>0</v>
      </c>
      <c r="L11" s="44">
        <f t="shared" si="1"/>
        <v>0</v>
      </c>
      <c r="M11" s="48"/>
      <c r="O11" s="156"/>
      <c r="P11" s="45"/>
      <c r="Q11" s="61"/>
      <c r="R11" s="63"/>
      <c r="S11" s="63"/>
      <c r="T11" s="63"/>
      <c r="U11" s="63"/>
      <c r="V11" s="59"/>
      <c r="W11" s="47">
        <f t="shared" si="2"/>
        <v>0</v>
      </c>
      <c r="X11" s="44">
        <f t="shared" si="3"/>
        <v>0</v>
      </c>
      <c r="Y11" s="48"/>
    </row>
    <row r="12" spans="3:25" ht="18.75" customHeight="1" x14ac:dyDescent="0.25">
      <c r="C12" s="156"/>
      <c r="D12" s="45"/>
      <c r="E12" s="61"/>
      <c r="F12" s="63"/>
      <c r="G12" s="63"/>
      <c r="H12" s="63"/>
      <c r="I12" s="63"/>
      <c r="J12" s="59"/>
      <c r="K12" s="47">
        <f t="shared" si="0"/>
        <v>0</v>
      </c>
      <c r="L12" s="44">
        <f t="shared" si="1"/>
        <v>0</v>
      </c>
      <c r="M12" s="48"/>
      <c r="O12" s="156"/>
      <c r="P12" s="45"/>
      <c r="Q12" s="61"/>
      <c r="R12" s="63"/>
      <c r="S12" s="63"/>
      <c r="T12" s="63"/>
      <c r="U12" s="63"/>
      <c r="V12" s="59"/>
      <c r="W12" s="47">
        <f t="shared" si="2"/>
        <v>0</v>
      </c>
      <c r="X12" s="44">
        <f t="shared" si="3"/>
        <v>0</v>
      </c>
      <c r="Y12" s="48"/>
    </row>
    <row r="13" spans="3:25" ht="18.75" customHeight="1" x14ac:dyDescent="0.25">
      <c r="C13" s="156"/>
      <c r="D13" s="45"/>
      <c r="E13" s="61"/>
      <c r="F13" s="63"/>
      <c r="G13" s="63"/>
      <c r="H13" s="63"/>
      <c r="I13" s="63"/>
      <c r="J13" s="59"/>
      <c r="K13" s="47">
        <f t="shared" si="0"/>
        <v>0</v>
      </c>
      <c r="L13" s="44">
        <f t="shared" si="1"/>
        <v>0</v>
      </c>
      <c r="M13" s="48"/>
      <c r="O13" s="156"/>
      <c r="P13" s="45"/>
      <c r="Q13" s="61"/>
      <c r="R13" s="63"/>
      <c r="S13" s="63"/>
      <c r="T13" s="63"/>
      <c r="U13" s="63"/>
      <c r="V13" s="59"/>
      <c r="W13" s="47">
        <f t="shared" si="2"/>
        <v>0</v>
      </c>
      <c r="X13" s="44">
        <f t="shared" si="3"/>
        <v>0</v>
      </c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>
        <f t="shared" si="0"/>
        <v>0</v>
      </c>
      <c r="L14" s="44">
        <f t="shared" si="1"/>
        <v>0</v>
      </c>
      <c r="M14" s="48"/>
      <c r="O14" s="156"/>
      <c r="P14" s="45"/>
      <c r="Q14" s="61"/>
      <c r="R14" s="63"/>
      <c r="S14" s="63"/>
      <c r="T14" s="63"/>
      <c r="U14" s="63"/>
      <c r="V14" s="59"/>
      <c r="W14" s="47">
        <f t="shared" si="2"/>
        <v>0</v>
      </c>
      <c r="X14" s="44">
        <f t="shared" si="3"/>
        <v>0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>
        <f t="shared" si="0"/>
        <v>0</v>
      </c>
      <c r="L15" s="44">
        <f t="shared" si="1"/>
        <v>0</v>
      </c>
      <c r="M15" s="48"/>
      <c r="O15" s="156"/>
      <c r="P15" s="45"/>
      <c r="Q15" s="61"/>
      <c r="R15" s="63"/>
      <c r="S15" s="63"/>
      <c r="T15" s="63"/>
      <c r="U15" s="63"/>
      <c r="V15" s="59"/>
      <c r="W15" s="47">
        <f t="shared" si="2"/>
        <v>0</v>
      </c>
      <c r="X15" s="44">
        <f t="shared" si="3"/>
        <v>0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>
        <f t="shared" si="0"/>
        <v>0</v>
      </c>
      <c r="L16" s="44">
        <f t="shared" si="1"/>
        <v>0</v>
      </c>
      <c r="M16" s="48"/>
      <c r="O16" s="156"/>
      <c r="P16" s="45"/>
      <c r="Q16" s="61"/>
      <c r="R16" s="63"/>
      <c r="S16" s="63"/>
      <c r="T16" s="63"/>
      <c r="U16" s="63"/>
      <c r="V16" s="59"/>
      <c r="W16" s="47">
        <f t="shared" si="2"/>
        <v>0</v>
      </c>
      <c r="X16" s="44">
        <f t="shared" si="3"/>
        <v>0</v>
      </c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>
        <f t="shared" si="0"/>
        <v>0</v>
      </c>
      <c r="L17" s="44">
        <f t="shared" si="1"/>
        <v>0</v>
      </c>
      <c r="M17" s="48"/>
      <c r="O17" s="156"/>
      <c r="P17" s="45"/>
      <c r="Q17" s="61"/>
      <c r="R17" s="63"/>
      <c r="S17" s="63"/>
      <c r="T17" s="63"/>
      <c r="U17" s="63"/>
      <c r="V17" s="59"/>
      <c r="W17" s="47">
        <f t="shared" si="2"/>
        <v>0</v>
      </c>
      <c r="X17" s="44">
        <f t="shared" si="3"/>
        <v>0</v>
      </c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>
        <f t="shared" si="0"/>
        <v>0</v>
      </c>
      <c r="L18" s="44">
        <f t="shared" si="1"/>
        <v>0</v>
      </c>
      <c r="M18" s="48"/>
      <c r="O18" s="156"/>
      <c r="P18" s="45"/>
      <c r="Q18" s="61"/>
      <c r="R18" s="63"/>
      <c r="S18" s="63"/>
      <c r="T18" s="63"/>
      <c r="U18" s="63"/>
      <c r="V18" s="59"/>
      <c r="W18" s="47">
        <f t="shared" si="2"/>
        <v>0</v>
      </c>
      <c r="X18" s="44">
        <f t="shared" si="3"/>
        <v>0</v>
      </c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>
        <f t="shared" si="0"/>
        <v>0</v>
      </c>
      <c r="L19" s="44">
        <f t="shared" si="1"/>
        <v>0</v>
      </c>
      <c r="M19" s="48"/>
      <c r="O19" s="156"/>
      <c r="P19" s="45"/>
      <c r="Q19" s="61"/>
      <c r="R19" s="63"/>
      <c r="S19" s="63"/>
      <c r="T19" s="63"/>
      <c r="U19" s="63"/>
      <c r="V19" s="59"/>
      <c r="W19" s="47">
        <f t="shared" si="2"/>
        <v>0</v>
      </c>
      <c r="X19" s="44">
        <f t="shared" si="3"/>
        <v>0</v>
      </c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>
        <f t="shared" si="0"/>
        <v>0</v>
      </c>
      <c r="L20" s="44">
        <f t="shared" si="1"/>
        <v>0</v>
      </c>
      <c r="M20" s="48"/>
      <c r="O20" s="156"/>
      <c r="P20" s="45"/>
      <c r="Q20" s="61"/>
      <c r="R20" s="63"/>
      <c r="S20" s="63"/>
      <c r="T20" s="63"/>
      <c r="U20" s="63"/>
      <c r="V20" s="59"/>
      <c r="W20" s="47">
        <f t="shared" si="2"/>
        <v>0</v>
      </c>
      <c r="X20" s="44">
        <f t="shared" si="3"/>
        <v>0</v>
      </c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>
        <f t="shared" si="0"/>
        <v>0</v>
      </c>
      <c r="L21" s="44">
        <f t="shared" si="1"/>
        <v>0</v>
      </c>
      <c r="M21" s="48"/>
      <c r="O21" s="156"/>
      <c r="P21" s="45"/>
      <c r="Q21" s="61"/>
      <c r="R21" s="63"/>
      <c r="S21" s="63"/>
      <c r="T21" s="63"/>
      <c r="U21" s="63"/>
      <c r="V21" s="59"/>
      <c r="W21" s="47">
        <f t="shared" si="2"/>
        <v>0</v>
      </c>
      <c r="X21" s="44">
        <f t="shared" si="3"/>
        <v>0</v>
      </c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>
        <f t="shared" si="0"/>
        <v>0</v>
      </c>
      <c r="L22" s="44">
        <f t="shared" si="1"/>
        <v>0</v>
      </c>
      <c r="M22" s="48"/>
      <c r="O22" s="156"/>
      <c r="P22" s="45"/>
      <c r="Q22" s="61"/>
      <c r="R22" s="63"/>
      <c r="S22" s="63"/>
      <c r="T22" s="63"/>
      <c r="U22" s="63"/>
      <c r="V22" s="59"/>
      <c r="W22" s="47">
        <f t="shared" si="2"/>
        <v>0</v>
      </c>
      <c r="X22" s="44">
        <f t="shared" si="3"/>
        <v>0</v>
      </c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>
        <f t="shared" si="0"/>
        <v>0</v>
      </c>
      <c r="L23" s="44">
        <f t="shared" si="1"/>
        <v>0</v>
      </c>
      <c r="M23" s="48"/>
      <c r="O23" s="156"/>
      <c r="P23" s="45"/>
      <c r="Q23" s="61"/>
      <c r="R23" s="63"/>
      <c r="S23" s="63"/>
      <c r="T23" s="63"/>
      <c r="U23" s="63"/>
      <c r="V23" s="59"/>
      <c r="W23" s="47">
        <f t="shared" si="2"/>
        <v>0</v>
      </c>
      <c r="X23" s="44">
        <f t="shared" si="3"/>
        <v>0</v>
      </c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>
        <f t="shared" si="0"/>
        <v>0</v>
      </c>
      <c r="L24" s="44">
        <f t="shared" si="1"/>
        <v>0</v>
      </c>
      <c r="M24" s="48"/>
      <c r="O24" s="156"/>
      <c r="P24" s="45"/>
      <c r="Q24" s="61"/>
      <c r="R24" s="63"/>
      <c r="S24" s="63"/>
      <c r="T24" s="63"/>
      <c r="U24" s="63"/>
      <c r="V24" s="59"/>
      <c r="W24" s="47">
        <f t="shared" si="2"/>
        <v>0</v>
      </c>
      <c r="X24" s="44">
        <f t="shared" si="3"/>
        <v>0</v>
      </c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>
        <f t="shared" si="0"/>
        <v>0</v>
      </c>
      <c r="L25" s="44">
        <f t="shared" si="1"/>
        <v>0</v>
      </c>
      <c r="M25" s="48"/>
      <c r="O25" s="156"/>
      <c r="P25" s="45"/>
      <c r="Q25" s="61"/>
      <c r="R25" s="63"/>
      <c r="S25" s="63"/>
      <c r="T25" s="63"/>
      <c r="U25" s="63"/>
      <c r="V25" s="59"/>
      <c r="W25" s="47">
        <f t="shared" si="2"/>
        <v>0</v>
      </c>
      <c r="X25" s="44">
        <f t="shared" si="3"/>
        <v>0</v>
      </c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>
        <f t="shared" si="0"/>
        <v>0</v>
      </c>
      <c r="L26" s="44">
        <f t="shared" si="1"/>
        <v>0</v>
      </c>
      <c r="M26" s="68"/>
      <c r="O26" s="156"/>
      <c r="P26" s="8"/>
      <c r="Q26" s="62"/>
      <c r="R26" s="64"/>
      <c r="S26" s="64"/>
      <c r="T26" s="64"/>
      <c r="U26" s="64"/>
      <c r="V26" s="60"/>
      <c r="W26" s="47">
        <f t="shared" si="2"/>
        <v>0</v>
      </c>
      <c r="X26" s="44">
        <f t="shared" si="3"/>
        <v>0</v>
      </c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/>
      <c r="E31" s="61"/>
      <c r="F31" s="63"/>
      <c r="G31" s="63"/>
      <c r="H31" s="63"/>
      <c r="I31" s="63"/>
      <c r="J31" s="59"/>
      <c r="K31" s="47">
        <f>SUM(E31:J31)</f>
        <v>0</v>
      </c>
      <c r="L31" s="44">
        <f>IF(K31=0,0,RANK(K31,K$31:K$50))</f>
        <v>0</v>
      </c>
      <c r="M31" s="48"/>
      <c r="O31" s="156" t="s">
        <v>27</v>
      </c>
      <c r="P31" s="46"/>
      <c r="Q31" s="61"/>
      <c r="R31" s="63"/>
      <c r="S31" s="63"/>
      <c r="T31" s="63"/>
      <c r="U31" s="63"/>
      <c r="V31" s="59"/>
      <c r="W31" s="47">
        <f>SUM(Q31:V31)</f>
        <v>0</v>
      </c>
      <c r="X31" s="44">
        <f>IF(W31=0,0,RANK(W31,W$31:W$50))</f>
        <v>0</v>
      </c>
      <c r="Y31" s="48"/>
    </row>
    <row r="32" spans="3:25" ht="18.75" customHeight="1" x14ac:dyDescent="0.25">
      <c r="C32" s="156"/>
      <c r="D32" s="45"/>
      <c r="E32" s="61"/>
      <c r="F32" s="63"/>
      <c r="G32" s="63"/>
      <c r="H32" s="63"/>
      <c r="I32" s="63"/>
      <c r="J32" s="59"/>
      <c r="K32" s="47">
        <f>SUM(E32:J32)</f>
        <v>0</v>
      </c>
      <c r="L32" s="44">
        <f>IF(K32=0,0,RANK(K32,K$31:K$50))</f>
        <v>0</v>
      </c>
      <c r="M32" s="48"/>
      <c r="O32" s="156"/>
      <c r="P32" s="45"/>
      <c r="Q32" s="61"/>
      <c r="R32" s="63"/>
      <c r="S32" s="63"/>
      <c r="T32" s="63"/>
      <c r="U32" s="63"/>
      <c r="V32" s="59"/>
      <c r="W32" s="47">
        <f>SUM(Q32:V32)</f>
        <v>0</v>
      </c>
      <c r="X32" s="44">
        <f>IF(W32=0,0,RANK(W32,W$31:W$50))</f>
        <v>0</v>
      </c>
      <c r="Y32" s="48"/>
    </row>
    <row r="33" spans="3:25" ht="18.75" customHeight="1" x14ac:dyDescent="0.25">
      <c r="C33" s="156"/>
      <c r="D33" s="45"/>
      <c r="E33" s="61"/>
      <c r="F33" s="63"/>
      <c r="G33" s="63"/>
      <c r="H33" s="63"/>
      <c r="I33" s="63"/>
      <c r="J33" s="59"/>
      <c r="K33" s="47">
        <f>SUM(E33:J33)</f>
        <v>0</v>
      </c>
      <c r="L33" s="44">
        <f>IF(K33=0,0,RANK(K33,K$31:K$50))</f>
        <v>0</v>
      </c>
      <c r="M33" s="48"/>
      <c r="O33" s="156"/>
      <c r="P33" s="45"/>
      <c r="Q33" s="61"/>
      <c r="R33" s="63"/>
      <c r="S33" s="63"/>
      <c r="T33" s="63"/>
      <c r="U33" s="63"/>
      <c r="V33" s="59"/>
      <c r="W33" s="47">
        <f>SUM(Q33:V33)</f>
        <v>0</v>
      </c>
      <c r="X33" s="44">
        <f>IF(W33=0,0,RANK(W33,W$31:W$50))</f>
        <v>0</v>
      </c>
      <c r="Y33" s="48"/>
    </row>
    <row r="34" spans="3:25" ht="18.75" customHeight="1" x14ac:dyDescent="0.25">
      <c r="C34" s="156"/>
      <c r="D34" s="45"/>
      <c r="E34" s="61"/>
      <c r="F34" s="63"/>
      <c r="G34" s="63"/>
      <c r="H34" s="63"/>
      <c r="I34" s="63"/>
      <c r="J34" s="59"/>
      <c r="K34" s="47">
        <f>SUM(E34:J34)</f>
        <v>0</v>
      </c>
      <c r="L34" s="44">
        <f>IF(K34=0,0,RANK(K34,K$31:K$50))</f>
        <v>0</v>
      </c>
      <c r="M34" s="48"/>
      <c r="O34" s="156"/>
      <c r="P34" s="45"/>
      <c r="Q34" s="61"/>
      <c r="R34" s="63"/>
      <c r="S34" s="63"/>
      <c r="T34" s="63"/>
      <c r="U34" s="63"/>
      <c r="V34" s="59"/>
      <c r="W34" s="47">
        <f>SUM(Q34:V34)</f>
        <v>0</v>
      </c>
      <c r="X34" s="44">
        <f>IF(W34=0,0,RANK(W34,W$31:W$50))</f>
        <v>0</v>
      </c>
      <c r="Y34" s="48"/>
    </row>
    <row r="35" spans="3:25" ht="18.75" customHeight="1" x14ac:dyDescent="0.25">
      <c r="C35" s="156"/>
      <c r="D35" s="45"/>
      <c r="E35" s="61"/>
      <c r="F35" s="63"/>
      <c r="G35" s="63"/>
      <c r="H35" s="63"/>
      <c r="I35" s="63"/>
      <c r="J35" s="59"/>
      <c r="K35" s="47">
        <f t="shared" ref="K35:K50" si="4">SUM(E35:J35)</f>
        <v>0</v>
      </c>
      <c r="L35" s="44">
        <f t="shared" ref="L35:L50" si="5">IF(K35=0,0,RANK(K35,K$31:K$50))</f>
        <v>0</v>
      </c>
      <c r="M35" s="48"/>
      <c r="O35" s="156"/>
      <c r="P35" s="45"/>
      <c r="Q35" s="61"/>
      <c r="R35" s="63"/>
      <c r="S35" s="63"/>
      <c r="T35" s="63"/>
      <c r="U35" s="63"/>
      <c r="V35" s="59"/>
      <c r="W35" s="47">
        <f t="shared" ref="W35:W50" si="6">SUM(Q35:V35)</f>
        <v>0</v>
      </c>
      <c r="X35" s="44">
        <f t="shared" ref="X35:X50" si="7">IF(W35=0,0,RANK(W35,W$31:W$50))</f>
        <v>0</v>
      </c>
      <c r="Y35" s="48"/>
    </row>
    <row r="36" spans="3:25" ht="18.75" customHeight="1" x14ac:dyDescent="0.25">
      <c r="C36" s="156"/>
      <c r="D36" s="45"/>
      <c r="E36" s="61"/>
      <c r="F36" s="63"/>
      <c r="G36" s="63"/>
      <c r="H36" s="63"/>
      <c r="I36" s="63"/>
      <c r="J36" s="59"/>
      <c r="K36" s="47">
        <f t="shared" si="4"/>
        <v>0</v>
      </c>
      <c r="L36" s="44">
        <f t="shared" si="5"/>
        <v>0</v>
      </c>
      <c r="M36" s="48"/>
      <c r="O36" s="156"/>
      <c r="P36" s="45"/>
      <c r="Q36" s="61"/>
      <c r="R36" s="63"/>
      <c r="S36" s="63"/>
      <c r="T36" s="63"/>
      <c r="U36" s="63"/>
      <c r="V36" s="59"/>
      <c r="W36" s="47">
        <f t="shared" si="6"/>
        <v>0</v>
      </c>
      <c r="X36" s="44">
        <f t="shared" si="7"/>
        <v>0</v>
      </c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>
        <f t="shared" si="4"/>
        <v>0</v>
      </c>
      <c r="L37" s="44">
        <f t="shared" si="5"/>
        <v>0</v>
      </c>
      <c r="M37" s="48"/>
      <c r="O37" s="156"/>
      <c r="P37" s="45"/>
      <c r="Q37" s="61"/>
      <c r="R37" s="63"/>
      <c r="S37" s="63"/>
      <c r="T37" s="63"/>
      <c r="U37" s="63"/>
      <c r="V37" s="59"/>
      <c r="W37" s="47">
        <f t="shared" si="6"/>
        <v>0</v>
      </c>
      <c r="X37" s="44">
        <f t="shared" si="7"/>
        <v>0</v>
      </c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>
        <f t="shared" si="4"/>
        <v>0</v>
      </c>
      <c r="L38" s="44">
        <f t="shared" si="5"/>
        <v>0</v>
      </c>
      <c r="M38" s="48"/>
      <c r="O38" s="156"/>
      <c r="P38" s="45"/>
      <c r="Q38" s="61"/>
      <c r="R38" s="63"/>
      <c r="S38" s="63"/>
      <c r="T38" s="63"/>
      <c r="U38" s="63"/>
      <c r="V38" s="59"/>
      <c r="W38" s="47">
        <f t="shared" si="6"/>
        <v>0</v>
      </c>
      <c r="X38" s="44">
        <f t="shared" si="7"/>
        <v>0</v>
      </c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>
        <f t="shared" si="4"/>
        <v>0</v>
      </c>
      <c r="L39" s="44">
        <f t="shared" si="5"/>
        <v>0</v>
      </c>
      <c r="M39" s="48"/>
      <c r="O39" s="156"/>
      <c r="P39" s="45"/>
      <c r="Q39" s="61"/>
      <c r="R39" s="63"/>
      <c r="S39" s="63"/>
      <c r="T39" s="63"/>
      <c r="U39" s="63"/>
      <c r="V39" s="59"/>
      <c r="W39" s="47">
        <f t="shared" si="6"/>
        <v>0</v>
      </c>
      <c r="X39" s="44">
        <f t="shared" si="7"/>
        <v>0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>
        <f t="shared" si="4"/>
        <v>0</v>
      </c>
      <c r="L40" s="44">
        <f t="shared" si="5"/>
        <v>0</v>
      </c>
      <c r="M40" s="48"/>
      <c r="O40" s="156"/>
      <c r="P40" s="45"/>
      <c r="Q40" s="61"/>
      <c r="R40" s="63"/>
      <c r="S40" s="63"/>
      <c r="T40" s="63"/>
      <c r="U40" s="63"/>
      <c r="V40" s="59"/>
      <c r="W40" s="47">
        <f t="shared" si="6"/>
        <v>0</v>
      </c>
      <c r="X40" s="44">
        <f t="shared" si="7"/>
        <v>0</v>
      </c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>
        <f t="shared" si="4"/>
        <v>0</v>
      </c>
      <c r="L41" s="44">
        <f t="shared" si="5"/>
        <v>0</v>
      </c>
      <c r="M41" s="48"/>
      <c r="O41" s="156"/>
      <c r="P41" s="45"/>
      <c r="Q41" s="61"/>
      <c r="R41" s="63"/>
      <c r="S41" s="63"/>
      <c r="T41" s="63"/>
      <c r="U41" s="63"/>
      <c r="V41" s="59"/>
      <c r="W41" s="47">
        <f t="shared" si="6"/>
        <v>0</v>
      </c>
      <c r="X41" s="44">
        <f t="shared" si="7"/>
        <v>0</v>
      </c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>
        <f t="shared" si="4"/>
        <v>0</v>
      </c>
      <c r="L42" s="44">
        <f t="shared" si="5"/>
        <v>0</v>
      </c>
      <c r="M42" s="48"/>
      <c r="O42" s="156"/>
      <c r="P42" s="45"/>
      <c r="Q42" s="61"/>
      <c r="R42" s="63"/>
      <c r="S42" s="63"/>
      <c r="T42" s="63"/>
      <c r="U42" s="63"/>
      <c r="V42" s="59"/>
      <c r="W42" s="47">
        <f t="shared" si="6"/>
        <v>0</v>
      </c>
      <c r="X42" s="44">
        <f t="shared" si="7"/>
        <v>0</v>
      </c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>
        <f t="shared" si="4"/>
        <v>0</v>
      </c>
      <c r="L43" s="44">
        <f t="shared" si="5"/>
        <v>0</v>
      </c>
      <c r="M43" s="48"/>
      <c r="O43" s="156"/>
      <c r="P43" s="45"/>
      <c r="Q43" s="61"/>
      <c r="R43" s="63"/>
      <c r="S43" s="63"/>
      <c r="T43" s="63"/>
      <c r="U43" s="63"/>
      <c r="V43" s="59"/>
      <c r="W43" s="47">
        <f t="shared" si="6"/>
        <v>0</v>
      </c>
      <c r="X43" s="44">
        <f t="shared" si="7"/>
        <v>0</v>
      </c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>
        <f t="shared" si="4"/>
        <v>0</v>
      </c>
      <c r="L44" s="44">
        <f t="shared" si="5"/>
        <v>0</v>
      </c>
      <c r="M44" s="48"/>
      <c r="O44" s="156"/>
      <c r="P44" s="45"/>
      <c r="Q44" s="61"/>
      <c r="R44" s="63"/>
      <c r="S44" s="63"/>
      <c r="T44" s="63"/>
      <c r="U44" s="63"/>
      <c r="V44" s="59"/>
      <c r="W44" s="47">
        <f t="shared" si="6"/>
        <v>0</v>
      </c>
      <c r="X44" s="44">
        <f t="shared" si="7"/>
        <v>0</v>
      </c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>
        <f t="shared" si="4"/>
        <v>0</v>
      </c>
      <c r="L45" s="44">
        <f t="shared" si="5"/>
        <v>0</v>
      </c>
      <c r="M45" s="48"/>
      <c r="O45" s="156"/>
      <c r="P45" s="45"/>
      <c r="Q45" s="61"/>
      <c r="R45" s="63"/>
      <c r="S45" s="63"/>
      <c r="T45" s="63"/>
      <c r="U45" s="63"/>
      <c r="V45" s="59"/>
      <c r="W45" s="47">
        <f t="shared" si="6"/>
        <v>0</v>
      </c>
      <c r="X45" s="44">
        <f t="shared" si="7"/>
        <v>0</v>
      </c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>
        <f t="shared" si="4"/>
        <v>0</v>
      </c>
      <c r="L46" s="44">
        <f t="shared" si="5"/>
        <v>0</v>
      </c>
      <c r="M46" s="48"/>
      <c r="O46" s="156"/>
      <c r="P46" s="45"/>
      <c r="Q46" s="61"/>
      <c r="R46" s="63"/>
      <c r="S46" s="63"/>
      <c r="T46" s="63"/>
      <c r="U46" s="63"/>
      <c r="V46" s="59"/>
      <c r="W46" s="47">
        <f t="shared" si="6"/>
        <v>0</v>
      </c>
      <c r="X46" s="44">
        <f t="shared" si="7"/>
        <v>0</v>
      </c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>
        <f t="shared" si="4"/>
        <v>0</v>
      </c>
      <c r="L47" s="44">
        <f t="shared" si="5"/>
        <v>0</v>
      </c>
      <c r="M47" s="48"/>
      <c r="O47" s="156"/>
      <c r="P47" s="45"/>
      <c r="Q47" s="61"/>
      <c r="R47" s="63"/>
      <c r="S47" s="63"/>
      <c r="T47" s="63"/>
      <c r="U47" s="63"/>
      <c r="V47" s="59"/>
      <c r="W47" s="47">
        <f t="shared" si="6"/>
        <v>0</v>
      </c>
      <c r="X47" s="44">
        <f t="shared" si="7"/>
        <v>0</v>
      </c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>
        <f t="shared" si="4"/>
        <v>0</v>
      </c>
      <c r="L48" s="44">
        <f t="shared" si="5"/>
        <v>0</v>
      </c>
      <c r="M48" s="48"/>
      <c r="O48" s="156"/>
      <c r="P48" s="45"/>
      <c r="Q48" s="61"/>
      <c r="R48" s="63"/>
      <c r="S48" s="63"/>
      <c r="T48" s="63"/>
      <c r="U48" s="63"/>
      <c r="V48" s="59"/>
      <c r="W48" s="47">
        <f t="shared" si="6"/>
        <v>0</v>
      </c>
      <c r="X48" s="44">
        <f t="shared" si="7"/>
        <v>0</v>
      </c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>
        <f t="shared" si="4"/>
        <v>0</v>
      </c>
      <c r="L49" s="44">
        <f t="shared" si="5"/>
        <v>0</v>
      </c>
      <c r="M49" s="48"/>
      <c r="O49" s="156"/>
      <c r="P49" s="45"/>
      <c r="Q49" s="61"/>
      <c r="R49" s="63"/>
      <c r="S49" s="63"/>
      <c r="T49" s="63"/>
      <c r="U49" s="63"/>
      <c r="V49" s="59"/>
      <c r="W49" s="47">
        <f t="shared" si="6"/>
        <v>0</v>
      </c>
      <c r="X49" s="44">
        <f t="shared" si="7"/>
        <v>0</v>
      </c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>
        <f t="shared" si="4"/>
        <v>0</v>
      </c>
      <c r="L50" s="89">
        <f t="shared" si="5"/>
        <v>0</v>
      </c>
      <c r="M50" s="48"/>
      <c r="O50" s="156"/>
      <c r="P50" s="8"/>
      <c r="Q50" s="62"/>
      <c r="R50" s="64"/>
      <c r="S50" s="64"/>
      <c r="T50" s="64"/>
      <c r="U50" s="64"/>
      <c r="V50" s="60"/>
      <c r="W50" s="88">
        <f t="shared" si="6"/>
        <v>0</v>
      </c>
      <c r="X50" s="89">
        <f t="shared" si="7"/>
        <v>0</v>
      </c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Y51"/>
  <sheetViews>
    <sheetView workbookViewId="0"/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49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32</v>
      </c>
      <c r="E7" s="61">
        <v>74</v>
      </c>
      <c r="F7" s="63">
        <v>72</v>
      </c>
      <c r="G7" s="63"/>
      <c r="H7" s="63"/>
      <c r="I7" s="63">
        <v>74</v>
      </c>
      <c r="J7" s="59">
        <v>72</v>
      </c>
      <c r="K7" s="47">
        <f t="shared" ref="K7:K13" si="0">SUM(E7:J7)</f>
        <v>292</v>
      </c>
      <c r="L7" s="44">
        <f>IF(K7=0,0,RANK(K7,K$7:K$26))</f>
        <v>1</v>
      </c>
      <c r="M7" s="48"/>
      <c r="O7" s="156" t="s">
        <v>6</v>
      </c>
      <c r="P7" s="46" t="s">
        <v>32</v>
      </c>
      <c r="Q7" s="61">
        <v>54</v>
      </c>
      <c r="R7" s="63">
        <v>56</v>
      </c>
      <c r="S7" s="63"/>
      <c r="T7" s="63"/>
      <c r="U7" s="63">
        <v>51</v>
      </c>
      <c r="V7" s="59">
        <v>50</v>
      </c>
      <c r="W7" s="47">
        <f t="shared" ref="W7:W15" si="1">SUM(Q7:V7)</f>
        <v>211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6"/>
      <c r="D8" s="45" t="s">
        <v>33</v>
      </c>
      <c r="E8" s="61">
        <v>70</v>
      </c>
      <c r="F8" s="63">
        <v>72</v>
      </c>
      <c r="G8" s="63"/>
      <c r="H8" s="63"/>
      <c r="I8" s="63">
        <v>67</v>
      </c>
      <c r="J8" s="59">
        <v>67</v>
      </c>
      <c r="K8" s="47">
        <f t="shared" si="0"/>
        <v>276</v>
      </c>
      <c r="L8" s="44">
        <v>2</v>
      </c>
      <c r="M8" s="48"/>
      <c r="O8" s="156"/>
      <c r="P8" s="45" t="s">
        <v>51</v>
      </c>
      <c r="Q8" s="61">
        <v>51</v>
      </c>
      <c r="R8" s="63">
        <v>52</v>
      </c>
      <c r="S8" s="63"/>
      <c r="T8" s="63"/>
      <c r="U8" s="63">
        <v>47</v>
      </c>
      <c r="V8" s="59">
        <v>45</v>
      </c>
      <c r="W8" s="47">
        <f t="shared" si="1"/>
        <v>195</v>
      </c>
      <c r="X8" s="44">
        <f t="shared" si="2"/>
        <v>2</v>
      </c>
      <c r="Y8" s="48"/>
    </row>
    <row r="9" spans="3:25" ht="18.75" customHeight="1" x14ac:dyDescent="0.25">
      <c r="C9" s="156"/>
      <c r="D9" s="45" t="s">
        <v>50</v>
      </c>
      <c r="E9" s="61">
        <v>68</v>
      </c>
      <c r="F9" s="63">
        <v>70</v>
      </c>
      <c r="G9" s="63"/>
      <c r="H9" s="63"/>
      <c r="I9" s="63">
        <v>69</v>
      </c>
      <c r="J9" s="59">
        <v>66</v>
      </c>
      <c r="K9" s="47">
        <f t="shared" si="0"/>
        <v>273</v>
      </c>
      <c r="L9" s="44">
        <f>IF(K9=0,0,RANK(K9,K$7:K$26))</f>
        <v>3</v>
      </c>
      <c r="M9" s="48"/>
      <c r="O9" s="156"/>
      <c r="P9" s="45" t="s">
        <v>33</v>
      </c>
      <c r="Q9" s="61">
        <v>50</v>
      </c>
      <c r="R9" s="63">
        <v>50</v>
      </c>
      <c r="S9" s="63"/>
      <c r="T9" s="63"/>
      <c r="U9" s="63">
        <v>48</v>
      </c>
      <c r="V9" s="59">
        <v>46</v>
      </c>
      <c r="W9" s="47">
        <f t="shared" si="1"/>
        <v>194</v>
      </c>
      <c r="X9" s="44">
        <f t="shared" si="2"/>
        <v>3</v>
      </c>
      <c r="Y9" s="48"/>
    </row>
    <row r="10" spans="3:25" ht="18.75" customHeight="1" x14ac:dyDescent="0.25">
      <c r="C10" s="156"/>
      <c r="D10" s="45" t="s">
        <v>51</v>
      </c>
      <c r="E10" s="61">
        <v>73</v>
      </c>
      <c r="F10" s="63">
        <v>61</v>
      </c>
      <c r="G10" s="63"/>
      <c r="H10" s="63"/>
      <c r="I10" s="63">
        <v>70</v>
      </c>
      <c r="J10" s="59">
        <v>65</v>
      </c>
      <c r="K10" s="47">
        <f t="shared" si="0"/>
        <v>269</v>
      </c>
      <c r="L10" s="44">
        <f>IF(K10=0,0,RANK(K10,K$7:K$26))</f>
        <v>4</v>
      </c>
      <c r="M10" s="48"/>
      <c r="O10" s="156"/>
      <c r="P10" s="45" t="s">
        <v>50</v>
      </c>
      <c r="Q10" s="61">
        <v>48</v>
      </c>
      <c r="R10" s="63">
        <v>50</v>
      </c>
      <c r="S10" s="63"/>
      <c r="T10" s="63"/>
      <c r="U10" s="63">
        <v>48</v>
      </c>
      <c r="V10" s="59">
        <v>46</v>
      </c>
      <c r="W10" s="47">
        <f t="shared" si="1"/>
        <v>192</v>
      </c>
      <c r="X10" s="44">
        <f t="shared" si="2"/>
        <v>4</v>
      </c>
      <c r="Y10" s="48"/>
    </row>
    <row r="11" spans="3:25" ht="18.75" customHeight="1" x14ac:dyDescent="0.25">
      <c r="C11" s="156"/>
      <c r="D11" s="45" t="s">
        <v>37</v>
      </c>
      <c r="E11" s="61">
        <v>64</v>
      </c>
      <c r="F11" s="63">
        <v>72</v>
      </c>
      <c r="G11" s="63"/>
      <c r="H11" s="63"/>
      <c r="I11" s="63">
        <v>66</v>
      </c>
      <c r="J11" s="59">
        <v>64</v>
      </c>
      <c r="K11" s="47">
        <f t="shared" si="0"/>
        <v>266</v>
      </c>
      <c r="L11" s="44">
        <f>IF(K11=0,0,RANK(K11,K$7:K$26))</f>
        <v>5</v>
      </c>
      <c r="M11" s="48"/>
      <c r="O11" s="156"/>
      <c r="P11" s="45" t="s">
        <v>46</v>
      </c>
      <c r="Q11" s="61">
        <v>46</v>
      </c>
      <c r="R11" s="63">
        <v>46</v>
      </c>
      <c r="S11" s="63"/>
      <c r="T11" s="63"/>
      <c r="U11" s="63">
        <v>47</v>
      </c>
      <c r="V11" s="59">
        <v>44</v>
      </c>
      <c r="W11" s="47">
        <f t="shared" si="1"/>
        <v>183</v>
      </c>
      <c r="X11" s="44">
        <f t="shared" si="2"/>
        <v>5</v>
      </c>
      <c r="Y11" s="48"/>
    </row>
    <row r="12" spans="3:25" ht="18.75" customHeight="1" x14ac:dyDescent="0.25">
      <c r="C12" s="156"/>
      <c r="D12" s="45" t="s">
        <v>47</v>
      </c>
      <c r="E12" s="61">
        <v>66</v>
      </c>
      <c r="F12" s="63">
        <v>70</v>
      </c>
      <c r="G12" s="63"/>
      <c r="H12" s="63"/>
      <c r="I12" s="63">
        <v>66</v>
      </c>
      <c r="J12" s="59">
        <v>60</v>
      </c>
      <c r="K12" s="47">
        <f t="shared" si="0"/>
        <v>262</v>
      </c>
      <c r="L12" s="44">
        <f>IF(K12=0,0,RANK(K12,K$7:K$26))</f>
        <v>6</v>
      </c>
      <c r="M12" s="48"/>
      <c r="O12" s="156"/>
      <c r="P12" s="45" t="s">
        <v>37</v>
      </c>
      <c r="Q12" s="61">
        <v>39</v>
      </c>
      <c r="R12" s="63">
        <v>44</v>
      </c>
      <c r="S12" s="63"/>
      <c r="T12" s="63"/>
      <c r="U12" s="63">
        <v>38</v>
      </c>
      <c r="V12" s="59">
        <v>39</v>
      </c>
      <c r="W12" s="47">
        <f t="shared" si="1"/>
        <v>160</v>
      </c>
      <c r="X12" s="44">
        <f t="shared" si="2"/>
        <v>6</v>
      </c>
      <c r="Y12" s="48"/>
    </row>
    <row r="13" spans="3:25" ht="18.75" customHeight="1" x14ac:dyDescent="0.25">
      <c r="C13" s="156"/>
      <c r="D13" s="45" t="s">
        <v>52</v>
      </c>
      <c r="E13" s="61">
        <v>63</v>
      </c>
      <c r="F13" s="63">
        <v>65</v>
      </c>
      <c r="G13" s="63"/>
      <c r="H13" s="63"/>
      <c r="I13" s="63">
        <v>52</v>
      </c>
      <c r="J13" s="59">
        <v>54</v>
      </c>
      <c r="K13" s="47">
        <f t="shared" si="0"/>
        <v>234</v>
      </c>
      <c r="L13" s="44">
        <f>IF(K13=0,0,RANK(K13,K$7:K$26))</f>
        <v>7</v>
      </c>
      <c r="M13" s="48"/>
      <c r="O13" s="156"/>
      <c r="P13" s="45" t="s">
        <v>38</v>
      </c>
      <c r="Q13" s="61">
        <v>34</v>
      </c>
      <c r="R13" s="63">
        <v>41</v>
      </c>
      <c r="S13" s="63"/>
      <c r="T13" s="63"/>
      <c r="U13" s="63">
        <v>43</v>
      </c>
      <c r="V13" s="59">
        <v>37</v>
      </c>
      <c r="W13" s="47">
        <f t="shared" si="1"/>
        <v>155</v>
      </c>
      <c r="X13" s="44">
        <f t="shared" si="2"/>
        <v>7</v>
      </c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/>
      <c r="L14" s="44"/>
      <c r="M14" s="48"/>
      <c r="O14" s="156"/>
      <c r="P14" s="45" t="s">
        <v>47</v>
      </c>
      <c r="Q14" s="61">
        <v>40</v>
      </c>
      <c r="R14" s="63">
        <v>38</v>
      </c>
      <c r="S14" s="63"/>
      <c r="T14" s="63"/>
      <c r="U14" s="63">
        <v>41</v>
      </c>
      <c r="V14" s="59">
        <v>28</v>
      </c>
      <c r="W14" s="47">
        <f t="shared" si="1"/>
        <v>147</v>
      </c>
      <c r="X14" s="44">
        <f t="shared" si="2"/>
        <v>8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6"/>
      <c r="P15" s="45" t="s">
        <v>35</v>
      </c>
      <c r="Q15" s="61">
        <v>37</v>
      </c>
      <c r="R15" s="63">
        <v>30</v>
      </c>
      <c r="S15" s="63"/>
      <c r="T15" s="63"/>
      <c r="U15" s="63">
        <v>40</v>
      </c>
      <c r="V15" s="59">
        <v>38</v>
      </c>
      <c r="W15" s="47">
        <f t="shared" si="1"/>
        <v>145</v>
      </c>
      <c r="X15" s="44">
        <f t="shared" si="2"/>
        <v>9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 t="s">
        <v>40</v>
      </c>
      <c r="E31" s="61">
        <v>64</v>
      </c>
      <c r="F31" s="63">
        <v>64</v>
      </c>
      <c r="G31" s="63"/>
      <c r="H31" s="63"/>
      <c r="I31" s="63">
        <v>61</v>
      </c>
      <c r="J31" s="59">
        <v>60</v>
      </c>
      <c r="K31" s="47">
        <f t="shared" ref="K31:K39" si="3">SUM(E31:J31)</f>
        <v>249</v>
      </c>
      <c r="L31" s="44">
        <f t="shared" ref="L31:L39" si="4">IF(K31=0,0,RANK(K31,K$31:K$50))</f>
        <v>1</v>
      </c>
      <c r="M31" s="48"/>
      <c r="O31" s="156" t="s">
        <v>27</v>
      </c>
      <c r="P31" s="46" t="s">
        <v>40</v>
      </c>
      <c r="Q31" s="61">
        <v>44</v>
      </c>
      <c r="R31" s="63">
        <v>43</v>
      </c>
      <c r="S31" s="63"/>
      <c r="T31" s="63"/>
      <c r="U31" s="63">
        <v>44</v>
      </c>
      <c r="V31" s="59">
        <v>37</v>
      </c>
      <c r="W31" s="47">
        <f>SUM(Q31:V31)</f>
        <v>168</v>
      </c>
      <c r="X31" s="44">
        <f t="shared" ref="X31:X39" si="5">IF(W31=0,0,RANK(W31,W$31:W$50))</f>
        <v>1</v>
      </c>
      <c r="Y31" s="48"/>
    </row>
    <row r="32" spans="3:25" ht="18.75" customHeight="1" x14ac:dyDescent="0.25">
      <c r="C32" s="156"/>
      <c r="D32" s="45" t="s">
        <v>41</v>
      </c>
      <c r="E32" s="61">
        <v>61</v>
      </c>
      <c r="F32" s="63">
        <v>61</v>
      </c>
      <c r="G32" s="63"/>
      <c r="H32" s="63"/>
      <c r="I32" s="63">
        <v>58</v>
      </c>
      <c r="J32" s="59">
        <v>58</v>
      </c>
      <c r="K32" s="47">
        <f t="shared" si="3"/>
        <v>238</v>
      </c>
      <c r="L32" s="44">
        <f t="shared" si="4"/>
        <v>2</v>
      </c>
      <c r="M32" s="48"/>
      <c r="O32" s="156"/>
      <c r="P32" s="45" t="s">
        <v>41</v>
      </c>
      <c r="Q32" s="61">
        <v>44</v>
      </c>
      <c r="R32" s="63">
        <v>43</v>
      </c>
      <c r="S32" s="63"/>
      <c r="T32" s="63"/>
      <c r="U32" s="63">
        <v>41</v>
      </c>
      <c r="V32" s="59">
        <v>37</v>
      </c>
      <c r="W32" s="47">
        <f>SUM(Q32:V32)</f>
        <v>165</v>
      </c>
      <c r="X32" s="44">
        <f t="shared" si="5"/>
        <v>2</v>
      </c>
      <c r="Y32" s="48"/>
    </row>
    <row r="33" spans="3:25" ht="18.75" customHeight="1" x14ac:dyDescent="0.25">
      <c r="C33" s="156"/>
      <c r="D33" s="45" t="s">
        <v>53</v>
      </c>
      <c r="E33" s="61">
        <v>60</v>
      </c>
      <c r="F33" s="63">
        <v>61</v>
      </c>
      <c r="G33" s="63"/>
      <c r="H33" s="63"/>
      <c r="I33" s="63">
        <v>57</v>
      </c>
      <c r="J33" s="59">
        <v>55</v>
      </c>
      <c r="K33" s="47">
        <f t="shared" si="3"/>
        <v>233</v>
      </c>
      <c r="L33" s="44">
        <f t="shared" si="4"/>
        <v>3</v>
      </c>
      <c r="M33" s="48"/>
      <c r="O33" s="156"/>
      <c r="P33" s="45" t="s">
        <v>39</v>
      </c>
      <c r="Q33" s="61">
        <v>41</v>
      </c>
      <c r="R33" s="63">
        <v>44</v>
      </c>
      <c r="S33" s="63"/>
      <c r="T33" s="63"/>
      <c r="U33" s="63">
        <v>38</v>
      </c>
      <c r="V33" s="59">
        <v>35</v>
      </c>
      <c r="W33" s="47">
        <f>SUM(Q33:V33)</f>
        <v>158</v>
      </c>
      <c r="X33" s="44">
        <f t="shared" si="5"/>
        <v>3</v>
      </c>
      <c r="Y33" s="48"/>
    </row>
    <row r="34" spans="3:25" ht="18.75" customHeight="1" x14ac:dyDescent="0.25">
      <c r="C34" s="156"/>
      <c r="D34" s="45" t="s">
        <v>42</v>
      </c>
      <c r="E34" s="61">
        <v>58</v>
      </c>
      <c r="F34" s="63">
        <v>58</v>
      </c>
      <c r="G34" s="63"/>
      <c r="H34" s="63"/>
      <c r="I34" s="63">
        <v>59</v>
      </c>
      <c r="J34" s="59">
        <v>55</v>
      </c>
      <c r="K34" s="47">
        <f t="shared" si="3"/>
        <v>230</v>
      </c>
      <c r="L34" s="44">
        <f t="shared" si="4"/>
        <v>4</v>
      </c>
      <c r="M34" s="48"/>
      <c r="O34" s="156"/>
      <c r="P34" s="45" t="s">
        <v>55</v>
      </c>
      <c r="Q34" s="61">
        <v>40</v>
      </c>
      <c r="R34" s="63">
        <v>41</v>
      </c>
      <c r="S34" s="63"/>
      <c r="T34" s="63"/>
      <c r="U34" s="63">
        <v>39</v>
      </c>
      <c r="V34" s="59">
        <v>35</v>
      </c>
      <c r="W34" s="47">
        <f>SUM(Q34:V34)</f>
        <v>155</v>
      </c>
      <c r="X34" s="44">
        <f t="shared" si="5"/>
        <v>4</v>
      </c>
      <c r="Y34" s="48"/>
    </row>
    <row r="35" spans="3:25" ht="18.75" customHeight="1" x14ac:dyDescent="0.25">
      <c r="C35" s="156"/>
      <c r="D35" s="45" t="s">
        <v>54</v>
      </c>
      <c r="E35" s="61">
        <v>61</v>
      </c>
      <c r="F35" s="63">
        <v>55</v>
      </c>
      <c r="G35" s="63"/>
      <c r="H35" s="63"/>
      <c r="I35" s="63">
        <v>58</v>
      </c>
      <c r="J35" s="59">
        <v>54</v>
      </c>
      <c r="K35" s="47">
        <f t="shared" si="3"/>
        <v>228</v>
      </c>
      <c r="L35" s="44">
        <f t="shared" si="4"/>
        <v>5</v>
      </c>
      <c r="M35" s="48"/>
      <c r="O35" s="156"/>
      <c r="P35" s="45" t="s">
        <v>42</v>
      </c>
      <c r="Q35" s="61">
        <v>38</v>
      </c>
      <c r="R35" s="63">
        <v>39</v>
      </c>
      <c r="S35" s="63"/>
      <c r="T35" s="63"/>
      <c r="U35" s="63">
        <v>39</v>
      </c>
      <c r="V35" s="59">
        <v>37</v>
      </c>
      <c r="W35" s="47">
        <f>SUM(Q35:V35)</f>
        <v>153</v>
      </c>
      <c r="X35" s="44">
        <f t="shared" si="5"/>
        <v>5</v>
      </c>
      <c r="Y35" s="48"/>
    </row>
    <row r="36" spans="3:25" ht="18.75" customHeight="1" x14ac:dyDescent="0.25">
      <c r="C36" s="156"/>
      <c r="D36" s="45" t="s">
        <v>39</v>
      </c>
      <c r="E36" s="61">
        <v>61</v>
      </c>
      <c r="F36" s="63">
        <v>58</v>
      </c>
      <c r="G36" s="63"/>
      <c r="H36" s="63"/>
      <c r="I36" s="63">
        <v>55</v>
      </c>
      <c r="J36" s="59">
        <v>48</v>
      </c>
      <c r="K36" s="47">
        <f t="shared" si="3"/>
        <v>222</v>
      </c>
      <c r="L36" s="44">
        <f t="shared" si="4"/>
        <v>6</v>
      </c>
      <c r="M36" s="48"/>
      <c r="O36" s="156"/>
      <c r="P36" s="45" t="s">
        <v>58</v>
      </c>
      <c r="Q36" s="61">
        <v>36</v>
      </c>
      <c r="R36" s="63">
        <v>38</v>
      </c>
      <c r="S36" s="63"/>
      <c r="T36" s="63"/>
      <c r="U36" s="63">
        <v>40</v>
      </c>
      <c r="V36" s="59">
        <v>38</v>
      </c>
      <c r="W36" s="47">
        <v>152.13</v>
      </c>
      <c r="X36" s="44">
        <f t="shared" si="5"/>
        <v>6</v>
      </c>
      <c r="Y36" s="48"/>
    </row>
    <row r="37" spans="3:25" ht="18.75" customHeight="1" x14ac:dyDescent="0.25">
      <c r="C37" s="156"/>
      <c r="D37" s="45" t="s">
        <v>55</v>
      </c>
      <c r="E37" s="61">
        <v>56</v>
      </c>
      <c r="F37" s="63">
        <v>57</v>
      </c>
      <c r="G37" s="63"/>
      <c r="H37" s="63"/>
      <c r="I37" s="63">
        <v>55</v>
      </c>
      <c r="J37" s="59">
        <v>50</v>
      </c>
      <c r="K37" s="47">
        <f t="shared" si="3"/>
        <v>218</v>
      </c>
      <c r="L37" s="44">
        <f t="shared" si="4"/>
        <v>7</v>
      </c>
      <c r="M37" s="48"/>
      <c r="O37" s="156"/>
      <c r="P37" s="45" t="s">
        <v>59</v>
      </c>
      <c r="Q37" s="61">
        <v>40</v>
      </c>
      <c r="R37" s="63">
        <v>41</v>
      </c>
      <c r="S37" s="63"/>
      <c r="T37" s="63"/>
      <c r="U37" s="63">
        <v>38</v>
      </c>
      <c r="V37" s="59">
        <v>33</v>
      </c>
      <c r="W37" s="47">
        <v>152.06</v>
      </c>
      <c r="X37" s="44">
        <f t="shared" si="5"/>
        <v>7</v>
      </c>
      <c r="Y37" s="48"/>
    </row>
    <row r="38" spans="3:25" ht="18.75" customHeight="1" x14ac:dyDescent="0.25">
      <c r="C38" s="156"/>
      <c r="D38" s="45" t="s">
        <v>56</v>
      </c>
      <c r="E38" s="61">
        <v>56</v>
      </c>
      <c r="F38" s="63">
        <v>55</v>
      </c>
      <c r="G38" s="63"/>
      <c r="H38" s="63"/>
      <c r="I38" s="63">
        <v>53</v>
      </c>
      <c r="J38" s="59">
        <v>53</v>
      </c>
      <c r="K38" s="47">
        <f t="shared" si="3"/>
        <v>217</v>
      </c>
      <c r="L38" s="44">
        <f t="shared" si="4"/>
        <v>8</v>
      </c>
      <c r="M38" s="48"/>
      <c r="O38" s="156"/>
      <c r="P38" s="45" t="s">
        <v>54</v>
      </c>
      <c r="Q38" s="61">
        <v>38</v>
      </c>
      <c r="R38" s="63">
        <v>40</v>
      </c>
      <c r="S38" s="63"/>
      <c r="T38" s="63"/>
      <c r="U38" s="63">
        <v>37</v>
      </c>
      <c r="V38" s="59">
        <v>30</v>
      </c>
      <c r="W38" s="47">
        <f>SUM(Q38:V38)</f>
        <v>145</v>
      </c>
      <c r="X38" s="44">
        <f t="shared" si="5"/>
        <v>8</v>
      </c>
      <c r="Y38" s="48"/>
    </row>
    <row r="39" spans="3:25" ht="18.75" customHeight="1" x14ac:dyDescent="0.25">
      <c r="C39" s="156"/>
      <c r="D39" s="45" t="s">
        <v>35</v>
      </c>
      <c r="E39" s="61">
        <v>57</v>
      </c>
      <c r="F39" s="63">
        <v>56</v>
      </c>
      <c r="G39" s="63"/>
      <c r="H39" s="63"/>
      <c r="I39" s="63">
        <v>52</v>
      </c>
      <c r="J39" s="59">
        <v>50</v>
      </c>
      <c r="K39" s="47">
        <f t="shared" si="3"/>
        <v>215</v>
      </c>
      <c r="L39" s="44">
        <f t="shared" si="4"/>
        <v>9</v>
      </c>
      <c r="M39" s="48"/>
      <c r="O39" s="156"/>
      <c r="P39" s="45" t="s">
        <v>53</v>
      </c>
      <c r="Q39" s="61">
        <v>10</v>
      </c>
      <c r="R39" s="63">
        <v>41</v>
      </c>
      <c r="S39" s="63"/>
      <c r="T39" s="63"/>
      <c r="U39" s="63">
        <v>4</v>
      </c>
      <c r="V39" s="59">
        <v>1</v>
      </c>
      <c r="W39" s="47">
        <f>SUM(Q39:V39)</f>
        <v>56</v>
      </c>
      <c r="X39" s="44">
        <f t="shared" si="5"/>
        <v>9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7:X15">
    <sortCondition descending="1" ref="W7:W15"/>
  </sortState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Y51"/>
  <sheetViews>
    <sheetView workbookViewId="0">
      <selection activeCell="J44" sqref="J44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60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36</v>
      </c>
      <c r="E7" s="61">
        <v>77</v>
      </c>
      <c r="F7" s="63">
        <v>83</v>
      </c>
      <c r="G7" s="63">
        <v>88</v>
      </c>
      <c r="H7" s="63">
        <v>83</v>
      </c>
      <c r="I7" s="63">
        <v>80</v>
      </c>
      <c r="J7" s="59">
        <v>83</v>
      </c>
      <c r="K7" s="47">
        <f>SUM(E7:J7)</f>
        <v>494</v>
      </c>
      <c r="L7" s="44">
        <f>IF(K7=0,0,RANK(K7,K$7:K$26))</f>
        <v>1</v>
      </c>
      <c r="M7" s="48"/>
      <c r="O7" s="156" t="s">
        <v>6</v>
      </c>
      <c r="P7" s="46" t="s">
        <v>34</v>
      </c>
      <c r="Q7" s="61">
        <v>56</v>
      </c>
      <c r="R7" s="63">
        <v>60</v>
      </c>
      <c r="S7" s="63"/>
      <c r="T7" s="63"/>
      <c r="U7" s="63">
        <v>59</v>
      </c>
      <c r="V7" s="59">
        <v>58</v>
      </c>
      <c r="W7" s="47">
        <f t="shared" ref="W7:W12" si="0">SUM(Q7:V7)</f>
        <v>233</v>
      </c>
      <c r="X7" s="44">
        <f t="shared" ref="X7:X12" si="1">IF(W7=0,0,RANK(W7,W$7:W$26))</f>
        <v>1</v>
      </c>
      <c r="Y7" s="48"/>
    </row>
    <row r="8" spans="3:25" ht="18.75" customHeight="1" x14ac:dyDescent="0.25">
      <c r="C8" s="156"/>
      <c r="D8" s="45" t="s">
        <v>51</v>
      </c>
      <c r="E8" s="61">
        <v>76</v>
      </c>
      <c r="F8" s="63">
        <v>75</v>
      </c>
      <c r="G8" s="63">
        <v>76</v>
      </c>
      <c r="H8" s="63">
        <v>79</v>
      </c>
      <c r="I8" s="63">
        <v>77</v>
      </c>
      <c r="J8" s="59">
        <v>75</v>
      </c>
      <c r="K8" s="47">
        <f>SUM(E8:J8)</f>
        <v>458</v>
      </c>
      <c r="L8" s="44">
        <f>IF(K8=0,0,RANK(K8,K$7:K$26))</f>
        <v>2</v>
      </c>
      <c r="M8" s="48"/>
      <c r="O8" s="156"/>
      <c r="P8" s="45" t="s">
        <v>51</v>
      </c>
      <c r="Q8" s="61">
        <v>52</v>
      </c>
      <c r="R8" s="63">
        <v>58</v>
      </c>
      <c r="S8" s="63"/>
      <c r="T8" s="63"/>
      <c r="U8" s="63">
        <v>56</v>
      </c>
      <c r="V8" s="59">
        <v>53</v>
      </c>
      <c r="W8" s="47">
        <f t="shared" si="0"/>
        <v>219</v>
      </c>
      <c r="X8" s="44">
        <f t="shared" si="1"/>
        <v>2</v>
      </c>
      <c r="Y8" s="48"/>
    </row>
    <row r="9" spans="3:25" ht="18.75" customHeight="1" x14ac:dyDescent="0.25">
      <c r="C9" s="156"/>
      <c r="D9" s="45" t="s">
        <v>46</v>
      </c>
      <c r="E9" s="61">
        <v>70</v>
      </c>
      <c r="F9" s="63">
        <v>76</v>
      </c>
      <c r="G9" s="63">
        <v>79</v>
      </c>
      <c r="H9" s="63">
        <v>73</v>
      </c>
      <c r="I9" s="63">
        <v>77</v>
      </c>
      <c r="J9" s="59">
        <v>70</v>
      </c>
      <c r="K9" s="47">
        <f>SUM(E9:J9)</f>
        <v>445</v>
      </c>
      <c r="L9" s="44">
        <f>IF(K9=0,0,RANK(K9,K$7:K$26))</f>
        <v>3</v>
      </c>
      <c r="M9" s="48"/>
      <c r="O9" s="156"/>
      <c r="P9" s="45" t="s">
        <v>36</v>
      </c>
      <c r="Q9" s="61">
        <v>55</v>
      </c>
      <c r="R9" s="63">
        <v>53</v>
      </c>
      <c r="S9" s="63"/>
      <c r="T9" s="63"/>
      <c r="U9" s="63">
        <v>52</v>
      </c>
      <c r="V9" s="59">
        <v>53</v>
      </c>
      <c r="W9" s="47">
        <f t="shared" si="0"/>
        <v>213</v>
      </c>
      <c r="X9" s="44">
        <f t="shared" si="1"/>
        <v>3</v>
      </c>
      <c r="Y9" s="48"/>
    </row>
    <row r="10" spans="3:25" ht="18.75" customHeight="1" x14ac:dyDescent="0.25">
      <c r="C10" s="156"/>
      <c r="D10" s="45" t="s">
        <v>37</v>
      </c>
      <c r="E10" s="61">
        <v>63</v>
      </c>
      <c r="F10" s="63">
        <v>61</v>
      </c>
      <c r="G10" s="63">
        <v>69</v>
      </c>
      <c r="H10" s="63">
        <v>63</v>
      </c>
      <c r="I10" s="63">
        <v>67</v>
      </c>
      <c r="J10" s="59">
        <v>60</v>
      </c>
      <c r="K10" s="47">
        <f>SUM(E10:J10)</f>
        <v>383</v>
      </c>
      <c r="L10" s="44">
        <f>IF(K10=0,0,RANK(K10,K$7:K$26))</f>
        <v>4</v>
      </c>
      <c r="M10" s="48"/>
      <c r="O10" s="156"/>
      <c r="P10" s="45" t="s">
        <v>37</v>
      </c>
      <c r="Q10" s="61">
        <v>49</v>
      </c>
      <c r="R10" s="63">
        <v>54</v>
      </c>
      <c r="S10" s="63"/>
      <c r="T10" s="63"/>
      <c r="U10" s="63">
        <v>52</v>
      </c>
      <c r="V10" s="59">
        <v>50</v>
      </c>
      <c r="W10" s="47">
        <f t="shared" si="0"/>
        <v>205</v>
      </c>
      <c r="X10" s="44">
        <f t="shared" si="1"/>
        <v>4</v>
      </c>
      <c r="Y10" s="48"/>
    </row>
    <row r="11" spans="3:25" ht="18.75" customHeight="1" x14ac:dyDescent="0.25">
      <c r="C11" s="156"/>
      <c r="D11" s="45"/>
      <c r="E11" s="61"/>
      <c r="F11" s="63"/>
      <c r="G11" s="63"/>
      <c r="H11" s="63"/>
      <c r="I11" s="63"/>
      <c r="J11" s="59"/>
      <c r="K11" s="47"/>
      <c r="L11" s="44"/>
      <c r="M11" s="48"/>
      <c r="O11" s="156"/>
      <c r="P11" s="45" t="s">
        <v>46</v>
      </c>
      <c r="Q11" s="61">
        <v>46</v>
      </c>
      <c r="R11" s="63">
        <v>51</v>
      </c>
      <c r="S11" s="63"/>
      <c r="T11" s="63"/>
      <c r="U11" s="63">
        <v>51</v>
      </c>
      <c r="V11" s="59">
        <v>51</v>
      </c>
      <c r="W11" s="47">
        <f t="shared" si="0"/>
        <v>199</v>
      </c>
      <c r="X11" s="44">
        <f t="shared" si="1"/>
        <v>5</v>
      </c>
      <c r="Y11" s="48"/>
    </row>
    <row r="12" spans="3:25" ht="18.75" customHeight="1" x14ac:dyDescent="0.25">
      <c r="C12" s="156"/>
      <c r="D12" s="45"/>
      <c r="E12" s="61"/>
      <c r="F12" s="63"/>
      <c r="G12" s="63"/>
      <c r="H12" s="63"/>
      <c r="I12" s="63"/>
      <c r="J12" s="59"/>
      <c r="K12" s="47"/>
      <c r="L12" s="44"/>
      <c r="M12" s="48"/>
      <c r="O12" s="156"/>
      <c r="P12" s="45" t="s">
        <v>35</v>
      </c>
      <c r="Q12" s="61">
        <v>47</v>
      </c>
      <c r="R12" s="63">
        <v>50</v>
      </c>
      <c r="S12" s="63"/>
      <c r="T12" s="63"/>
      <c r="U12" s="63">
        <v>48</v>
      </c>
      <c r="V12" s="59">
        <v>45</v>
      </c>
      <c r="W12" s="47">
        <f t="shared" si="0"/>
        <v>190</v>
      </c>
      <c r="X12" s="44">
        <f t="shared" si="1"/>
        <v>6</v>
      </c>
      <c r="Y12" s="48"/>
    </row>
    <row r="13" spans="3:25" ht="18.75" customHeight="1" x14ac:dyDescent="0.25">
      <c r="C13" s="156"/>
      <c r="D13" s="45"/>
      <c r="E13" s="61"/>
      <c r="F13" s="63"/>
      <c r="G13" s="63"/>
      <c r="H13" s="63"/>
      <c r="I13" s="63"/>
      <c r="J13" s="59"/>
      <c r="K13" s="47"/>
      <c r="L13" s="44"/>
      <c r="M13" s="48"/>
      <c r="O13" s="156"/>
      <c r="P13" s="45"/>
      <c r="Q13" s="61"/>
      <c r="R13" s="63"/>
      <c r="S13" s="63"/>
      <c r="T13" s="63"/>
      <c r="U13" s="63"/>
      <c r="V13" s="59"/>
      <c r="W13" s="47"/>
      <c r="X13" s="44"/>
      <c r="Y13" s="48"/>
    </row>
    <row r="14" spans="3:25" ht="18.75" customHeight="1" x14ac:dyDescent="0.25">
      <c r="C14" s="156"/>
      <c r="D14" s="45"/>
      <c r="E14" s="61"/>
      <c r="F14" s="63"/>
      <c r="G14" s="63"/>
      <c r="H14" s="63"/>
      <c r="I14" s="63"/>
      <c r="J14" s="59"/>
      <c r="K14" s="47"/>
      <c r="L14" s="44"/>
      <c r="M14" s="48"/>
      <c r="O14" s="156"/>
      <c r="P14" s="45"/>
      <c r="Q14" s="61"/>
      <c r="R14" s="63"/>
      <c r="S14" s="63"/>
      <c r="T14" s="63"/>
      <c r="U14" s="63"/>
      <c r="V14" s="59"/>
      <c r="W14" s="47"/>
      <c r="X14" s="44"/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6"/>
      <c r="P15" s="45"/>
      <c r="Q15" s="61"/>
      <c r="R15" s="63"/>
      <c r="S15" s="63"/>
      <c r="T15" s="63"/>
      <c r="U15" s="63"/>
      <c r="V15" s="59"/>
      <c r="W15" s="47"/>
      <c r="X15" s="44"/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 t="s">
        <v>59</v>
      </c>
      <c r="E31" s="61">
        <v>68</v>
      </c>
      <c r="F31" s="63">
        <v>77</v>
      </c>
      <c r="G31" s="63">
        <v>77</v>
      </c>
      <c r="H31" s="63">
        <v>80</v>
      </c>
      <c r="I31" s="63">
        <v>80</v>
      </c>
      <c r="J31" s="59">
        <v>77</v>
      </c>
      <c r="K31" s="47">
        <f t="shared" ref="K31:K37" si="2">SUM(E31:J31)</f>
        <v>459</v>
      </c>
      <c r="L31" s="44">
        <f t="shared" ref="L31:L37" si="3">IF(K31=0,0,RANK(K31,K$31:K$50))</f>
        <v>1</v>
      </c>
      <c r="M31" s="48"/>
      <c r="O31" s="156" t="s">
        <v>27</v>
      </c>
      <c r="P31" s="46" t="s">
        <v>40</v>
      </c>
      <c r="Q31" s="61">
        <v>50</v>
      </c>
      <c r="R31" s="63">
        <v>52</v>
      </c>
      <c r="S31" s="63"/>
      <c r="T31" s="63"/>
      <c r="U31" s="63">
        <v>51</v>
      </c>
      <c r="V31" s="59">
        <v>51</v>
      </c>
      <c r="W31" s="47">
        <f t="shared" ref="W31:W37" si="4">SUM(Q31:V31)</f>
        <v>204</v>
      </c>
      <c r="X31" s="44">
        <f t="shared" ref="X31:X37" si="5">IF(W31=0,0,RANK(W31,W$31:W$50))</f>
        <v>1</v>
      </c>
      <c r="Y31" s="48"/>
    </row>
    <row r="32" spans="3:25" ht="18.75" customHeight="1" x14ac:dyDescent="0.25">
      <c r="C32" s="156"/>
      <c r="D32" s="45" t="s">
        <v>44</v>
      </c>
      <c r="E32" s="61">
        <v>67</v>
      </c>
      <c r="F32" s="63">
        <v>68</v>
      </c>
      <c r="G32" s="63">
        <v>77</v>
      </c>
      <c r="H32" s="63">
        <v>72</v>
      </c>
      <c r="I32" s="63">
        <v>74</v>
      </c>
      <c r="J32" s="59">
        <v>68</v>
      </c>
      <c r="K32" s="47">
        <f t="shared" si="2"/>
        <v>426</v>
      </c>
      <c r="L32" s="44">
        <f t="shared" si="3"/>
        <v>2</v>
      </c>
      <c r="M32" s="48"/>
      <c r="O32" s="156"/>
      <c r="P32" s="45" t="s">
        <v>41</v>
      </c>
      <c r="Q32" s="61">
        <v>48</v>
      </c>
      <c r="R32" s="63">
        <v>52</v>
      </c>
      <c r="S32" s="63"/>
      <c r="T32" s="63"/>
      <c r="U32" s="63">
        <v>52</v>
      </c>
      <c r="V32" s="59">
        <v>47</v>
      </c>
      <c r="W32" s="47">
        <f t="shared" si="4"/>
        <v>199</v>
      </c>
      <c r="X32" s="44">
        <f t="shared" si="5"/>
        <v>2</v>
      </c>
      <c r="Y32" s="48"/>
    </row>
    <row r="33" spans="3:25" ht="18.75" customHeight="1" x14ac:dyDescent="0.25">
      <c r="C33" s="156"/>
      <c r="D33" s="45" t="s">
        <v>39</v>
      </c>
      <c r="E33" s="61">
        <v>62</v>
      </c>
      <c r="F33" s="63">
        <v>66</v>
      </c>
      <c r="G33" s="63">
        <v>66</v>
      </c>
      <c r="H33" s="63">
        <v>70</v>
      </c>
      <c r="I33" s="63">
        <v>68</v>
      </c>
      <c r="J33" s="59">
        <v>64</v>
      </c>
      <c r="K33" s="47">
        <f t="shared" si="2"/>
        <v>396</v>
      </c>
      <c r="L33" s="44">
        <f t="shared" si="3"/>
        <v>3</v>
      </c>
      <c r="M33" s="48"/>
      <c r="O33" s="156"/>
      <c r="P33" s="45" t="s">
        <v>39</v>
      </c>
      <c r="Q33" s="61">
        <v>48</v>
      </c>
      <c r="R33" s="63">
        <v>51</v>
      </c>
      <c r="S33" s="63"/>
      <c r="T33" s="63"/>
      <c r="U33" s="63">
        <v>50</v>
      </c>
      <c r="V33" s="59">
        <v>48</v>
      </c>
      <c r="W33" s="47">
        <f t="shared" si="4"/>
        <v>197</v>
      </c>
      <c r="X33" s="44">
        <f t="shared" si="5"/>
        <v>3</v>
      </c>
      <c r="Y33" s="48"/>
    </row>
    <row r="34" spans="3:25" ht="18.75" customHeight="1" x14ac:dyDescent="0.25">
      <c r="C34" s="156"/>
      <c r="D34" s="45" t="s">
        <v>40</v>
      </c>
      <c r="E34" s="61">
        <v>63</v>
      </c>
      <c r="F34" s="63">
        <v>63</v>
      </c>
      <c r="G34" s="63">
        <v>65</v>
      </c>
      <c r="H34" s="63">
        <v>69</v>
      </c>
      <c r="I34" s="63">
        <v>66</v>
      </c>
      <c r="J34" s="59">
        <v>66</v>
      </c>
      <c r="K34" s="47">
        <f t="shared" si="2"/>
        <v>392</v>
      </c>
      <c r="L34" s="44">
        <f t="shared" si="3"/>
        <v>4</v>
      </c>
      <c r="M34" s="48"/>
      <c r="O34" s="156"/>
      <c r="P34" s="45" t="s">
        <v>58</v>
      </c>
      <c r="Q34" s="61">
        <v>47</v>
      </c>
      <c r="R34" s="63">
        <v>48</v>
      </c>
      <c r="S34" s="63"/>
      <c r="T34" s="63"/>
      <c r="U34" s="63">
        <v>47</v>
      </c>
      <c r="V34" s="59">
        <v>46</v>
      </c>
      <c r="W34" s="47">
        <f t="shared" si="4"/>
        <v>188</v>
      </c>
      <c r="X34" s="44">
        <f t="shared" si="5"/>
        <v>4</v>
      </c>
      <c r="Y34" s="48"/>
    </row>
    <row r="35" spans="3:25" ht="18.75" customHeight="1" x14ac:dyDescent="0.25">
      <c r="C35" s="156"/>
      <c r="D35" s="45" t="s">
        <v>55</v>
      </c>
      <c r="E35" s="61">
        <v>58</v>
      </c>
      <c r="F35" s="63">
        <v>61</v>
      </c>
      <c r="G35" s="63">
        <v>71</v>
      </c>
      <c r="H35" s="63">
        <v>71</v>
      </c>
      <c r="I35" s="63">
        <v>63</v>
      </c>
      <c r="J35" s="59">
        <v>59</v>
      </c>
      <c r="K35" s="47">
        <f t="shared" si="2"/>
        <v>383</v>
      </c>
      <c r="L35" s="44">
        <f t="shared" si="3"/>
        <v>5</v>
      </c>
      <c r="M35" s="48"/>
      <c r="O35" s="156"/>
      <c r="P35" s="45" t="s">
        <v>55</v>
      </c>
      <c r="Q35" s="61">
        <v>43</v>
      </c>
      <c r="R35" s="63">
        <v>49</v>
      </c>
      <c r="S35" s="63"/>
      <c r="T35" s="63"/>
      <c r="U35" s="63">
        <v>47</v>
      </c>
      <c r="V35" s="59">
        <v>44</v>
      </c>
      <c r="W35" s="47">
        <f t="shared" si="4"/>
        <v>183</v>
      </c>
      <c r="X35" s="44">
        <f t="shared" si="5"/>
        <v>5</v>
      </c>
      <c r="Y35" s="48"/>
    </row>
    <row r="36" spans="3:25" ht="18.75" customHeight="1" x14ac:dyDescent="0.25">
      <c r="C36" s="156"/>
      <c r="D36" s="45" t="s">
        <v>41</v>
      </c>
      <c r="E36" s="61">
        <v>59</v>
      </c>
      <c r="F36" s="63">
        <v>63</v>
      </c>
      <c r="G36" s="63">
        <v>63</v>
      </c>
      <c r="H36" s="63">
        <v>66</v>
      </c>
      <c r="I36" s="63">
        <v>64</v>
      </c>
      <c r="J36" s="59">
        <v>61</v>
      </c>
      <c r="K36" s="47">
        <f t="shared" si="2"/>
        <v>376</v>
      </c>
      <c r="L36" s="44">
        <f t="shared" si="3"/>
        <v>6</v>
      </c>
      <c r="M36" s="48"/>
      <c r="O36" s="156"/>
      <c r="P36" s="45" t="s">
        <v>59</v>
      </c>
      <c r="Q36" s="61">
        <v>44</v>
      </c>
      <c r="R36" s="63">
        <v>46</v>
      </c>
      <c r="S36" s="63"/>
      <c r="T36" s="63"/>
      <c r="U36" s="63">
        <v>46</v>
      </c>
      <c r="V36" s="59">
        <v>44</v>
      </c>
      <c r="W36" s="47">
        <f t="shared" si="4"/>
        <v>180</v>
      </c>
      <c r="X36" s="44">
        <f t="shared" si="5"/>
        <v>6</v>
      </c>
      <c r="Y36" s="48"/>
    </row>
    <row r="37" spans="3:25" ht="18.75" customHeight="1" x14ac:dyDescent="0.25">
      <c r="C37" s="156"/>
      <c r="D37" s="45" t="s">
        <v>35</v>
      </c>
      <c r="E37" s="61">
        <v>2</v>
      </c>
      <c r="F37" s="63">
        <v>68</v>
      </c>
      <c r="G37" s="63">
        <v>67</v>
      </c>
      <c r="H37" s="63">
        <v>53</v>
      </c>
      <c r="I37" s="63">
        <v>72</v>
      </c>
      <c r="J37" s="59">
        <v>72</v>
      </c>
      <c r="K37" s="47">
        <f t="shared" si="2"/>
        <v>334</v>
      </c>
      <c r="L37" s="44">
        <f t="shared" si="3"/>
        <v>7</v>
      </c>
      <c r="M37" s="48"/>
      <c r="O37" s="156"/>
      <c r="P37" s="45" t="s">
        <v>44</v>
      </c>
      <c r="Q37" s="61">
        <v>42</v>
      </c>
      <c r="R37" s="63">
        <v>45</v>
      </c>
      <c r="S37" s="63"/>
      <c r="T37" s="63"/>
      <c r="U37" s="63">
        <v>45</v>
      </c>
      <c r="V37" s="59">
        <v>43</v>
      </c>
      <c r="W37" s="47">
        <f t="shared" si="4"/>
        <v>175</v>
      </c>
      <c r="X37" s="44">
        <f t="shared" si="5"/>
        <v>7</v>
      </c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6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1">
    <sortCondition descending="1" ref="K31:K41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1"/>
  <sheetViews>
    <sheetView workbookViewId="0">
      <selection activeCell="AA5" sqref="AA5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63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16</v>
      </c>
      <c r="F5" s="146" t="s">
        <v>13</v>
      </c>
      <c r="G5" s="146" t="s">
        <v>15</v>
      </c>
      <c r="H5" s="146" t="s">
        <v>16</v>
      </c>
      <c r="I5" s="146" t="s">
        <v>14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16</v>
      </c>
      <c r="R5" s="146" t="s">
        <v>13</v>
      </c>
      <c r="S5" s="146" t="s">
        <v>15</v>
      </c>
      <c r="T5" s="146" t="s">
        <v>16</v>
      </c>
      <c r="U5" s="146" t="s">
        <v>14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38</v>
      </c>
      <c r="E7" s="61">
        <v>84</v>
      </c>
      <c r="F7" s="63">
        <v>115</v>
      </c>
      <c r="G7" s="63"/>
      <c r="H7" s="63"/>
      <c r="I7" s="63">
        <v>130</v>
      </c>
      <c r="J7" s="59">
        <v>113</v>
      </c>
      <c r="K7" s="47">
        <f>SUM(E7:J7)</f>
        <v>442</v>
      </c>
      <c r="L7" s="44">
        <f t="shared" ref="L7:L14" si="0">IF(K7=0,0,RANK(K7,K$7:K$26))</f>
        <v>1</v>
      </c>
      <c r="M7" s="48"/>
      <c r="O7" s="156" t="s">
        <v>6</v>
      </c>
      <c r="P7" s="46" t="s">
        <v>51</v>
      </c>
      <c r="Q7" s="61">
        <v>72</v>
      </c>
      <c r="R7" s="63">
        <v>76</v>
      </c>
      <c r="S7" s="63"/>
      <c r="T7" s="63"/>
      <c r="U7" s="63">
        <v>75</v>
      </c>
      <c r="V7" s="59">
        <v>75</v>
      </c>
      <c r="W7" s="47">
        <f t="shared" ref="W7:W16" si="1">SUM(Q7:V7)</f>
        <v>298</v>
      </c>
      <c r="X7" s="44">
        <f t="shared" ref="X7:X16" si="2">IF(W7=0,0,RANK(W7,W$7:W$26))</f>
        <v>1</v>
      </c>
      <c r="Y7" s="48"/>
    </row>
    <row r="8" spans="3:25" ht="18.75" customHeight="1" x14ac:dyDescent="0.25">
      <c r="C8" s="156"/>
      <c r="D8" s="45" t="s">
        <v>50</v>
      </c>
      <c r="E8" s="61">
        <v>94</v>
      </c>
      <c r="F8" s="63">
        <v>112</v>
      </c>
      <c r="G8" s="63"/>
      <c r="H8" s="63"/>
      <c r="I8" s="63">
        <v>116</v>
      </c>
      <c r="J8" s="59">
        <v>108</v>
      </c>
      <c r="K8" s="47">
        <f>SUM(E8:J8)</f>
        <v>430</v>
      </c>
      <c r="L8" s="44">
        <f t="shared" si="0"/>
        <v>2</v>
      </c>
      <c r="M8" s="48"/>
      <c r="O8" s="156"/>
      <c r="P8" s="45" t="s">
        <v>50</v>
      </c>
      <c r="Q8" s="61">
        <v>65</v>
      </c>
      <c r="R8" s="63">
        <v>70</v>
      </c>
      <c r="S8" s="63"/>
      <c r="T8" s="63"/>
      <c r="U8" s="63">
        <v>70</v>
      </c>
      <c r="V8" s="59">
        <v>66</v>
      </c>
      <c r="W8" s="47">
        <f t="shared" si="1"/>
        <v>271</v>
      </c>
      <c r="X8" s="44">
        <f t="shared" si="2"/>
        <v>2</v>
      </c>
      <c r="Y8" s="48"/>
    </row>
    <row r="9" spans="3:25" ht="18.75" customHeight="1" x14ac:dyDescent="0.25">
      <c r="C9" s="156"/>
      <c r="D9" s="45" t="s">
        <v>33</v>
      </c>
      <c r="E9" s="61">
        <v>95</v>
      </c>
      <c r="F9" s="63">
        <v>111</v>
      </c>
      <c r="G9" s="63"/>
      <c r="H9" s="63"/>
      <c r="I9" s="63">
        <v>114</v>
      </c>
      <c r="J9" s="59">
        <v>97</v>
      </c>
      <c r="K9" s="47">
        <f>SUM(E9:J9)</f>
        <v>417</v>
      </c>
      <c r="L9" s="44">
        <f t="shared" si="0"/>
        <v>3</v>
      </c>
      <c r="M9" s="48"/>
      <c r="O9" s="156"/>
      <c r="P9" s="45" t="s">
        <v>32</v>
      </c>
      <c r="Q9" s="61">
        <v>65</v>
      </c>
      <c r="R9" s="63">
        <v>70</v>
      </c>
      <c r="S9" s="63"/>
      <c r="T9" s="63"/>
      <c r="U9" s="63">
        <v>65</v>
      </c>
      <c r="V9" s="59">
        <v>63</v>
      </c>
      <c r="W9" s="47">
        <f t="shared" si="1"/>
        <v>263</v>
      </c>
      <c r="X9" s="44">
        <f t="shared" si="2"/>
        <v>3</v>
      </c>
      <c r="Y9" s="48"/>
    </row>
    <row r="10" spans="3:25" ht="18.75" customHeight="1" x14ac:dyDescent="0.25">
      <c r="C10" s="156"/>
      <c r="D10" s="45" t="s">
        <v>36</v>
      </c>
      <c r="E10" s="61">
        <v>90</v>
      </c>
      <c r="F10" s="63">
        <v>97</v>
      </c>
      <c r="G10" s="63"/>
      <c r="H10" s="63"/>
      <c r="I10" s="63">
        <v>112</v>
      </c>
      <c r="J10" s="59">
        <v>98</v>
      </c>
      <c r="K10" s="47">
        <f>SUM(E10:J10)</f>
        <v>397</v>
      </c>
      <c r="L10" s="44">
        <f t="shared" si="0"/>
        <v>4</v>
      </c>
      <c r="M10" s="48"/>
      <c r="O10" s="156"/>
      <c r="P10" s="45" t="s">
        <v>36</v>
      </c>
      <c r="Q10" s="61">
        <v>62</v>
      </c>
      <c r="R10" s="63">
        <v>65</v>
      </c>
      <c r="S10" s="63"/>
      <c r="T10" s="63"/>
      <c r="U10" s="63">
        <v>71</v>
      </c>
      <c r="V10" s="59">
        <v>61</v>
      </c>
      <c r="W10" s="47">
        <f t="shared" si="1"/>
        <v>259</v>
      </c>
      <c r="X10" s="44">
        <f t="shared" si="2"/>
        <v>4</v>
      </c>
      <c r="Y10" s="48"/>
    </row>
    <row r="11" spans="3:25" ht="18.75" customHeight="1" x14ac:dyDescent="0.25">
      <c r="C11" s="156"/>
      <c r="D11" s="45" t="s">
        <v>37</v>
      </c>
      <c r="E11" s="61">
        <v>89</v>
      </c>
      <c r="F11" s="63">
        <v>106</v>
      </c>
      <c r="G11" s="63"/>
      <c r="H11" s="63"/>
      <c r="I11" s="63">
        <v>115</v>
      </c>
      <c r="J11" s="59">
        <v>83</v>
      </c>
      <c r="K11" s="47">
        <f>SUM(E11:J11)</f>
        <v>393</v>
      </c>
      <c r="L11" s="44">
        <f t="shared" si="0"/>
        <v>5</v>
      </c>
      <c r="M11" s="48"/>
      <c r="O11" s="156"/>
      <c r="P11" s="45" t="s">
        <v>46</v>
      </c>
      <c r="Q11" s="61">
        <v>58</v>
      </c>
      <c r="R11" s="63">
        <v>70</v>
      </c>
      <c r="S11" s="63"/>
      <c r="T11" s="63"/>
      <c r="U11" s="63">
        <v>66</v>
      </c>
      <c r="V11" s="59">
        <v>63</v>
      </c>
      <c r="W11" s="47">
        <f t="shared" si="1"/>
        <v>257</v>
      </c>
      <c r="X11" s="44">
        <f t="shared" si="2"/>
        <v>5</v>
      </c>
      <c r="Y11" s="48"/>
    </row>
    <row r="12" spans="3:25" ht="18.75" customHeight="1" x14ac:dyDescent="0.25">
      <c r="C12" s="156"/>
      <c r="D12" s="45" t="s">
        <v>32</v>
      </c>
      <c r="E12" s="61">
        <v>94</v>
      </c>
      <c r="F12" s="63">
        <v>103</v>
      </c>
      <c r="G12" s="63"/>
      <c r="H12" s="63"/>
      <c r="I12" s="63">
        <v>124</v>
      </c>
      <c r="J12" s="59">
        <v>58</v>
      </c>
      <c r="K12" s="47">
        <v>379.23</v>
      </c>
      <c r="L12" s="44">
        <f t="shared" si="0"/>
        <v>6</v>
      </c>
      <c r="M12" s="48"/>
      <c r="O12" s="156"/>
      <c r="P12" s="45" t="s">
        <v>47</v>
      </c>
      <c r="Q12" s="61">
        <v>56</v>
      </c>
      <c r="R12" s="63">
        <v>66</v>
      </c>
      <c r="S12" s="63"/>
      <c r="T12" s="63"/>
      <c r="U12" s="63">
        <v>67</v>
      </c>
      <c r="V12" s="59">
        <v>53</v>
      </c>
      <c r="W12" s="47">
        <f t="shared" si="1"/>
        <v>242</v>
      </c>
      <c r="X12" s="44">
        <f t="shared" si="2"/>
        <v>6</v>
      </c>
      <c r="Y12" s="48"/>
    </row>
    <row r="13" spans="3:25" ht="18.75" customHeight="1" x14ac:dyDescent="0.25">
      <c r="C13" s="156"/>
      <c r="D13" s="45" t="s">
        <v>47</v>
      </c>
      <c r="E13" s="61">
        <v>94</v>
      </c>
      <c r="F13" s="63">
        <v>80</v>
      </c>
      <c r="G13" s="63"/>
      <c r="H13" s="63"/>
      <c r="I13" s="63">
        <v>110</v>
      </c>
      <c r="J13" s="59">
        <v>95</v>
      </c>
      <c r="K13" s="47">
        <v>379.07</v>
      </c>
      <c r="L13" s="44">
        <f t="shared" si="0"/>
        <v>7</v>
      </c>
      <c r="M13" s="48"/>
      <c r="O13" s="156"/>
      <c r="P13" s="45" t="s">
        <v>33</v>
      </c>
      <c r="Q13" s="61">
        <v>55</v>
      </c>
      <c r="R13" s="63">
        <v>62</v>
      </c>
      <c r="S13" s="63"/>
      <c r="T13" s="63"/>
      <c r="U13" s="63">
        <v>63</v>
      </c>
      <c r="V13" s="59">
        <v>58</v>
      </c>
      <c r="W13" s="47">
        <f t="shared" si="1"/>
        <v>238</v>
      </c>
      <c r="X13" s="44">
        <f t="shared" si="2"/>
        <v>7</v>
      </c>
      <c r="Y13" s="48"/>
    </row>
    <row r="14" spans="3:25" ht="18.75" customHeight="1" x14ac:dyDescent="0.25">
      <c r="C14" s="156"/>
      <c r="D14" s="45" t="s">
        <v>51</v>
      </c>
      <c r="E14" s="61">
        <v>78</v>
      </c>
      <c r="F14" s="63">
        <v>117</v>
      </c>
      <c r="G14" s="63"/>
      <c r="H14" s="63"/>
      <c r="I14" s="63">
        <v>47</v>
      </c>
      <c r="J14" s="59">
        <v>63</v>
      </c>
      <c r="K14" s="47">
        <f>SUM(E14:J14)</f>
        <v>305</v>
      </c>
      <c r="L14" s="44">
        <f t="shared" si="0"/>
        <v>8</v>
      </c>
      <c r="M14" s="48"/>
      <c r="O14" s="156"/>
      <c r="P14" s="45" t="s">
        <v>37</v>
      </c>
      <c r="Q14" s="61">
        <v>52</v>
      </c>
      <c r="R14" s="63">
        <v>57</v>
      </c>
      <c r="S14" s="63"/>
      <c r="T14" s="63"/>
      <c r="U14" s="63">
        <v>59</v>
      </c>
      <c r="V14" s="59">
        <v>59</v>
      </c>
      <c r="W14" s="47">
        <f t="shared" si="1"/>
        <v>227</v>
      </c>
      <c r="X14" s="44">
        <f t="shared" si="2"/>
        <v>8</v>
      </c>
      <c r="Y14" s="48"/>
    </row>
    <row r="15" spans="3:25" ht="18.75" customHeight="1" x14ac:dyDescent="0.25">
      <c r="C15" s="156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6"/>
      <c r="P15" s="45" t="s">
        <v>38</v>
      </c>
      <c r="Q15" s="61">
        <v>51</v>
      </c>
      <c r="R15" s="63">
        <v>58</v>
      </c>
      <c r="S15" s="63"/>
      <c r="T15" s="63"/>
      <c r="U15" s="63">
        <v>59</v>
      </c>
      <c r="V15" s="59">
        <v>53</v>
      </c>
      <c r="W15" s="47">
        <f t="shared" si="1"/>
        <v>221</v>
      </c>
      <c r="X15" s="44">
        <f t="shared" si="2"/>
        <v>9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 t="s">
        <v>35</v>
      </c>
      <c r="Q16" s="61">
        <v>49</v>
      </c>
      <c r="R16" s="63">
        <v>55</v>
      </c>
      <c r="S16" s="63"/>
      <c r="T16" s="63"/>
      <c r="U16" s="63">
        <v>56</v>
      </c>
      <c r="V16" s="59">
        <v>50</v>
      </c>
      <c r="W16" s="47">
        <f t="shared" si="1"/>
        <v>210</v>
      </c>
      <c r="X16" s="44">
        <f t="shared" si="2"/>
        <v>10</v>
      </c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16</v>
      </c>
      <c r="F30" s="66" t="s">
        <v>13</v>
      </c>
      <c r="G30" s="66" t="s">
        <v>15</v>
      </c>
      <c r="H30" s="66" t="s">
        <v>16</v>
      </c>
      <c r="I30" s="66" t="s">
        <v>14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16</v>
      </c>
      <c r="R30" s="66" t="s">
        <v>13</v>
      </c>
      <c r="S30" s="66" t="s">
        <v>15</v>
      </c>
      <c r="T30" s="66" t="s">
        <v>16</v>
      </c>
      <c r="U30" s="66" t="s">
        <v>14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 t="s">
        <v>59</v>
      </c>
      <c r="E31" s="61">
        <v>83</v>
      </c>
      <c r="F31" s="63">
        <v>94</v>
      </c>
      <c r="G31" s="63"/>
      <c r="H31" s="63"/>
      <c r="I31" s="63">
        <v>95</v>
      </c>
      <c r="J31" s="59">
        <v>92</v>
      </c>
      <c r="K31" s="47">
        <f>SUM(E31:J31)</f>
        <v>364</v>
      </c>
      <c r="L31" s="44">
        <f>IF(K31=0,0,RANK(K31,K$31:K$50))</f>
        <v>1</v>
      </c>
      <c r="M31" s="48"/>
      <c r="O31" s="156" t="s">
        <v>27</v>
      </c>
      <c r="P31" s="46" t="s">
        <v>39</v>
      </c>
      <c r="Q31" s="61">
        <v>59</v>
      </c>
      <c r="R31" s="63">
        <v>65</v>
      </c>
      <c r="S31" s="63"/>
      <c r="T31" s="63"/>
      <c r="U31" s="63">
        <v>63</v>
      </c>
      <c r="V31" s="59">
        <v>56</v>
      </c>
      <c r="W31" s="47">
        <f t="shared" ref="W31:W36" si="3">SUM(Q31:V31)</f>
        <v>243</v>
      </c>
      <c r="X31" s="44">
        <f t="shared" ref="X31:X36" si="4">IF(W31=0,0,RANK(W31,W$31:W$50))</f>
        <v>1</v>
      </c>
      <c r="Y31" s="48"/>
    </row>
    <row r="32" spans="3:25" ht="18.75" customHeight="1" x14ac:dyDescent="0.25">
      <c r="C32" s="156"/>
      <c r="D32" s="45" t="s">
        <v>41</v>
      </c>
      <c r="E32" s="61">
        <v>80</v>
      </c>
      <c r="F32" s="63">
        <v>89</v>
      </c>
      <c r="G32" s="63"/>
      <c r="H32" s="63"/>
      <c r="I32" s="63">
        <v>94</v>
      </c>
      <c r="J32" s="59">
        <v>85</v>
      </c>
      <c r="K32" s="47">
        <f>SUM(E32:J32)</f>
        <v>348</v>
      </c>
      <c r="L32" s="44">
        <f>IF(K32=0,0,RANK(K32,K$31:K$50))</f>
        <v>2</v>
      </c>
      <c r="M32" s="48"/>
      <c r="O32" s="156"/>
      <c r="P32" s="45" t="s">
        <v>44</v>
      </c>
      <c r="Q32" s="61">
        <v>54</v>
      </c>
      <c r="R32" s="63">
        <v>64</v>
      </c>
      <c r="S32" s="63"/>
      <c r="T32" s="63"/>
      <c r="U32" s="63">
        <v>64</v>
      </c>
      <c r="V32" s="59">
        <v>59</v>
      </c>
      <c r="W32" s="47">
        <f t="shared" si="3"/>
        <v>241</v>
      </c>
      <c r="X32" s="44">
        <f t="shared" si="4"/>
        <v>2</v>
      </c>
      <c r="Y32" s="48"/>
    </row>
    <row r="33" spans="3:25" ht="18.75" customHeight="1" x14ac:dyDescent="0.25">
      <c r="C33" s="156"/>
      <c r="D33" s="45" t="s">
        <v>40</v>
      </c>
      <c r="E33" s="61">
        <v>77</v>
      </c>
      <c r="F33" s="63">
        <v>94</v>
      </c>
      <c r="G33" s="63"/>
      <c r="H33" s="63"/>
      <c r="I33" s="63">
        <v>88</v>
      </c>
      <c r="J33" s="59">
        <v>85</v>
      </c>
      <c r="K33" s="47">
        <f>SUM(E33:J33)</f>
        <v>344</v>
      </c>
      <c r="L33" s="44">
        <f>IF(K33=0,0,RANK(K33,K$31:K$50))</f>
        <v>3</v>
      </c>
      <c r="M33" s="48"/>
      <c r="O33" s="156"/>
      <c r="P33" s="45" t="s">
        <v>59</v>
      </c>
      <c r="Q33" s="61">
        <v>58</v>
      </c>
      <c r="R33" s="63">
        <v>60</v>
      </c>
      <c r="S33" s="63"/>
      <c r="T33" s="63"/>
      <c r="U33" s="63">
        <v>62</v>
      </c>
      <c r="V33" s="59">
        <v>60</v>
      </c>
      <c r="W33" s="47">
        <f t="shared" si="3"/>
        <v>240</v>
      </c>
      <c r="X33" s="44">
        <f t="shared" si="4"/>
        <v>3</v>
      </c>
      <c r="Y33" s="48"/>
    </row>
    <row r="34" spans="3:25" ht="18.75" customHeight="1" x14ac:dyDescent="0.25">
      <c r="C34" s="156"/>
      <c r="D34" s="45" t="s">
        <v>39</v>
      </c>
      <c r="E34" s="61">
        <v>73</v>
      </c>
      <c r="F34" s="63">
        <v>87</v>
      </c>
      <c r="G34" s="63"/>
      <c r="H34" s="63"/>
      <c r="I34" s="63">
        <v>92</v>
      </c>
      <c r="J34" s="59">
        <v>81</v>
      </c>
      <c r="K34" s="47">
        <f>SUM(E34:J34)</f>
        <v>333</v>
      </c>
      <c r="L34" s="44">
        <f>IF(K34=0,0,RANK(K34,K$31:K$50))</f>
        <v>4</v>
      </c>
      <c r="M34" s="48"/>
      <c r="O34" s="156"/>
      <c r="P34" s="45" t="s">
        <v>41</v>
      </c>
      <c r="Q34" s="61">
        <v>51</v>
      </c>
      <c r="R34" s="63">
        <v>61</v>
      </c>
      <c r="S34" s="63"/>
      <c r="T34" s="63"/>
      <c r="U34" s="63">
        <v>63</v>
      </c>
      <c r="V34" s="59">
        <v>56</v>
      </c>
      <c r="W34" s="47">
        <f t="shared" si="3"/>
        <v>231</v>
      </c>
      <c r="X34" s="44">
        <f t="shared" si="4"/>
        <v>4</v>
      </c>
      <c r="Y34" s="48"/>
    </row>
    <row r="35" spans="3:25" ht="18.75" customHeight="1" x14ac:dyDescent="0.25">
      <c r="C35" s="156"/>
      <c r="D35" s="45" t="s">
        <v>35</v>
      </c>
      <c r="E35" s="61">
        <v>68</v>
      </c>
      <c r="F35" s="63">
        <v>82</v>
      </c>
      <c r="G35" s="63"/>
      <c r="H35" s="63"/>
      <c r="I35" s="63">
        <v>80</v>
      </c>
      <c r="J35" s="59">
        <v>68</v>
      </c>
      <c r="K35" s="47">
        <f>SUM(E35:J35)</f>
        <v>298</v>
      </c>
      <c r="L35" s="44">
        <f>IF(K35=0,0,RANK(K35,K$31:K$50))</f>
        <v>5</v>
      </c>
      <c r="M35" s="48"/>
      <c r="O35" s="156"/>
      <c r="P35" s="45" t="s">
        <v>40</v>
      </c>
      <c r="Q35" s="61">
        <v>52</v>
      </c>
      <c r="R35" s="63">
        <v>57</v>
      </c>
      <c r="S35" s="63"/>
      <c r="T35" s="63"/>
      <c r="U35" s="63">
        <v>59</v>
      </c>
      <c r="V35" s="59">
        <v>59</v>
      </c>
      <c r="W35" s="47">
        <f t="shared" si="3"/>
        <v>227</v>
      </c>
      <c r="X35" s="44">
        <f t="shared" si="4"/>
        <v>5</v>
      </c>
      <c r="Y35" s="48"/>
    </row>
    <row r="36" spans="3:25" ht="18.75" customHeight="1" x14ac:dyDescent="0.25">
      <c r="C36" s="156"/>
      <c r="D36" s="45"/>
      <c r="E36" s="61"/>
      <c r="F36" s="63"/>
      <c r="G36" s="63"/>
      <c r="H36" s="63"/>
      <c r="I36" s="63"/>
      <c r="J36" s="59"/>
      <c r="K36" s="47"/>
      <c r="L36" s="44"/>
      <c r="M36" s="48"/>
      <c r="O36" s="156"/>
      <c r="P36" s="45" t="s">
        <v>58</v>
      </c>
      <c r="Q36" s="61">
        <v>46</v>
      </c>
      <c r="R36" s="63">
        <v>53</v>
      </c>
      <c r="S36" s="63"/>
      <c r="T36" s="63"/>
      <c r="U36" s="63">
        <v>55</v>
      </c>
      <c r="V36" s="59">
        <v>54</v>
      </c>
      <c r="W36" s="47">
        <f t="shared" si="3"/>
        <v>208</v>
      </c>
      <c r="X36" s="44">
        <f t="shared" si="4"/>
        <v>6</v>
      </c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/>
      <c r="L37" s="44"/>
      <c r="M37" s="48"/>
      <c r="O37" s="156"/>
      <c r="P37" s="45"/>
      <c r="Q37" s="61"/>
      <c r="R37" s="63"/>
      <c r="S37" s="63"/>
      <c r="T37" s="63"/>
      <c r="U37" s="63"/>
      <c r="V37" s="59"/>
      <c r="W37" s="47"/>
      <c r="X37" s="44"/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6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7:X26">
    <sortCondition descending="1" ref="W7:W26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X51"/>
  <sheetViews>
    <sheetView workbookViewId="0">
      <selection sqref="A1:A1048576"/>
    </sheetView>
  </sheetViews>
  <sheetFormatPr defaultRowHeight="31.5" x14ac:dyDescent="0.5"/>
  <cols>
    <col min="1" max="1" width="3" customWidth="1"/>
    <col min="2" max="2" width="6.42578125" style="51" customWidth="1"/>
    <col min="3" max="3" width="24.42578125" customWidth="1"/>
    <col min="4" max="9" width="7" customWidth="1"/>
    <col min="12" max="12" width="3.42578125" customWidth="1"/>
    <col min="13" max="13" width="5" customWidth="1"/>
    <col min="14" max="14" width="6.42578125" style="51" customWidth="1"/>
    <col min="15" max="15" width="24.42578125" customWidth="1"/>
    <col min="16" max="21" width="7" customWidth="1"/>
    <col min="24" max="24" width="3.42578125" customWidth="1"/>
  </cols>
  <sheetData>
    <row r="1" spans="2:24" ht="12.75" customHeight="1" thickBot="1" x14ac:dyDescent="0.55000000000000004"/>
    <row r="2" spans="2:24" ht="37.5" customHeight="1" thickBot="1" x14ac:dyDescent="0.3">
      <c r="B2" s="151" t="s">
        <v>65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3"/>
    </row>
    <row r="3" spans="2:24" ht="12.75" customHeight="1" thickBot="1" x14ac:dyDescent="0.55000000000000004"/>
    <row r="4" spans="2:24" ht="50.25" customHeight="1" thickBot="1" x14ac:dyDescent="0.45">
      <c r="B4" s="157" t="s">
        <v>28</v>
      </c>
      <c r="C4" s="158"/>
      <c r="D4" s="158"/>
      <c r="E4" s="158"/>
      <c r="F4" s="158"/>
      <c r="G4" s="158"/>
      <c r="H4" s="158"/>
      <c r="I4" s="158"/>
      <c r="J4" s="158"/>
      <c r="K4" s="158"/>
      <c r="L4" s="159"/>
      <c r="N4" s="157" t="s">
        <v>29</v>
      </c>
      <c r="O4" s="160"/>
      <c r="P4" s="160"/>
      <c r="Q4" s="160"/>
      <c r="R4" s="160"/>
      <c r="S4" s="160"/>
      <c r="T4" s="160"/>
      <c r="U4" s="160"/>
      <c r="V4" s="160"/>
      <c r="W4" s="160"/>
      <c r="X4" s="161"/>
    </row>
    <row r="5" spans="2:24" ht="15" customHeight="1" x14ac:dyDescent="0.5">
      <c r="B5" s="52"/>
      <c r="C5" s="148" t="s">
        <v>5</v>
      </c>
      <c r="D5" s="144" t="s">
        <v>11</v>
      </c>
      <c r="E5" s="146" t="s">
        <v>12</v>
      </c>
      <c r="F5" s="146" t="s">
        <v>16</v>
      </c>
      <c r="G5" s="146" t="s">
        <v>15</v>
      </c>
      <c r="H5" s="146" t="s">
        <v>13</v>
      </c>
      <c r="I5" s="137" t="s">
        <v>14</v>
      </c>
      <c r="J5" s="150" t="s">
        <v>7</v>
      </c>
      <c r="K5" s="155" t="s">
        <v>8</v>
      </c>
      <c r="L5" s="48"/>
      <c r="N5" s="52"/>
      <c r="O5" s="148" t="s">
        <v>5</v>
      </c>
      <c r="P5" s="144" t="s">
        <v>12</v>
      </c>
      <c r="Q5" s="146" t="s">
        <v>16</v>
      </c>
      <c r="R5" s="146" t="s">
        <v>15</v>
      </c>
      <c r="S5" s="162" t="s">
        <v>13</v>
      </c>
      <c r="T5" s="146" t="s">
        <v>14</v>
      </c>
      <c r="U5" s="137" t="s">
        <v>67</v>
      </c>
      <c r="V5" s="150" t="s">
        <v>7</v>
      </c>
      <c r="W5" s="155" t="s">
        <v>8</v>
      </c>
      <c r="X5" s="48"/>
    </row>
    <row r="6" spans="2:24" ht="16.5" customHeight="1" thickBot="1" x14ac:dyDescent="0.55000000000000004">
      <c r="B6" s="52"/>
      <c r="C6" s="149"/>
      <c r="D6" s="145"/>
      <c r="E6" s="147"/>
      <c r="F6" s="147"/>
      <c r="G6" s="147"/>
      <c r="H6" s="147"/>
      <c r="I6" s="138"/>
      <c r="J6" s="149"/>
      <c r="K6" s="154"/>
      <c r="L6" s="48"/>
      <c r="N6" s="52"/>
      <c r="O6" s="154"/>
      <c r="P6" s="145"/>
      <c r="Q6" s="147"/>
      <c r="R6" s="147"/>
      <c r="S6" s="147"/>
      <c r="T6" s="147"/>
      <c r="U6" s="138"/>
      <c r="V6" s="154"/>
      <c r="W6" s="154"/>
      <c r="X6" s="48"/>
    </row>
    <row r="7" spans="2:24" ht="18.75" customHeight="1" x14ac:dyDescent="0.25">
      <c r="B7" s="156" t="s">
        <v>6</v>
      </c>
      <c r="C7" s="46" t="s">
        <v>69</v>
      </c>
      <c r="D7" s="61">
        <v>93</v>
      </c>
      <c r="E7" s="63">
        <v>97</v>
      </c>
      <c r="F7" s="63">
        <v>103</v>
      </c>
      <c r="G7" s="63">
        <v>95</v>
      </c>
      <c r="H7" s="63">
        <v>96</v>
      </c>
      <c r="I7" s="59">
        <v>85</v>
      </c>
      <c r="J7" s="47">
        <f t="shared" ref="J7:J18" si="0">SUM(D7:I7)</f>
        <v>569</v>
      </c>
      <c r="K7" s="44">
        <f t="shared" ref="K7:K18" si="1">IF(J7=0,0,RANK(J7,J$7:J$26))</f>
        <v>1</v>
      </c>
      <c r="L7" s="48"/>
      <c r="N7" s="156" t="s">
        <v>6</v>
      </c>
      <c r="O7" s="46" t="s">
        <v>66</v>
      </c>
      <c r="P7" s="61">
        <v>74</v>
      </c>
      <c r="Q7" s="63">
        <v>73</v>
      </c>
      <c r="R7" s="63">
        <v>80</v>
      </c>
      <c r="S7" s="63">
        <v>77</v>
      </c>
      <c r="T7" s="63">
        <v>81</v>
      </c>
      <c r="U7" s="59">
        <v>78</v>
      </c>
      <c r="V7" s="47">
        <f t="shared" ref="V7:V20" si="2">SUM(P7:U7)</f>
        <v>463</v>
      </c>
      <c r="W7" s="44">
        <f t="shared" ref="W7:W20" si="3">IF(V7=0,0,RANK(V7,V$7:V$26))</f>
        <v>1</v>
      </c>
      <c r="X7" s="48"/>
    </row>
    <row r="8" spans="2:24" ht="18.75" customHeight="1" x14ac:dyDescent="0.25">
      <c r="B8" s="156"/>
      <c r="C8" s="45" t="s">
        <v>51</v>
      </c>
      <c r="D8" s="61">
        <v>73</v>
      </c>
      <c r="E8" s="63">
        <v>90</v>
      </c>
      <c r="F8" s="63">
        <v>86</v>
      </c>
      <c r="G8" s="63">
        <v>91</v>
      </c>
      <c r="H8" s="63">
        <v>87</v>
      </c>
      <c r="I8" s="59">
        <v>80</v>
      </c>
      <c r="J8" s="47">
        <f t="shared" si="0"/>
        <v>507</v>
      </c>
      <c r="K8" s="44">
        <f t="shared" si="1"/>
        <v>2</v>
      </c>
      <c r="L8" s="48"/>
      <c r="N8" s="156"/>
      <c r="O8" s="45" t="s">
        <v>51</v>
      </c>
      <c r="P8" s="61">
        <v>72</v>
      </c>
      <c r="Q8" s="63">
        <v>77</v>
      </c>
      <c r="R8" s="63">
        <v>78</v>
      </c>
      <c r="S8" s="63">
        <v>77</v>
      </c>
      <c r="T8" s="63">
        <v>75</v>
      </c>
      <c r="U8" s="59">
        <v>71</v>
      </c>
      <c r="V8" s="47">
        <f t="shared" si="2"/>
        <v>450</v>
      </c>
      <c r="W8" s="44">
        <f t="shared" si="3"/>
        <v>2</v>
      </c>
      <c r="X8" s="48"/>
    </row>
    <row r="9" spans="2:24" ht="18.75" customHeight="1" x14ac:dyDescent="0.25">
      <c r="B9" s="156"/>
      <c r="C9" s="45" t="s">
        <v>66</v>
      </c>
      <c r="D9" s="61">
        <v>71</v>
      </c>
      <c r="E9" s="63">
        <v>82</v>
      </c>
      <c r="F9" s="63">
        <v>88</v>
      </c>
      <c r="G9" s="63">
        <v>85</v>
      </c>
      <c r="H9" s="63">
        <v>81</v>
      </c>
      <c r="I9" s="59">
        <v>80</v>
      </c>
      <c r="J9" s="47">
        <f t="shared" si="0"/>
        <v>487</v>
      </c>
      <c r="K9" s="44">
        <f t="shared" si="1"/>
        <v>3</v>
      </c>
      <c r="L9" s="48"/>
      <c r="N9" s="156"/>
      <c r="O9" s="45" t="s">
        <v>68</v>
      </c>
      <c r="P9" s="61">
        <v>71</v>
      </c>
      <c r="Q9" s="63">
        <v>69</v>
      </c>
      <c r="R9" s="63">
        <v>75</v>
      </c>
      <c r="S9" s="63">
        <v>79</v>
      </c>
      <c r="T9" s="63">
        <v>76</v>
      </c>
      <c r="U9" s="59">
        <v>71</v>
      </c>
      <c r="V9" s="47">
        <f t="shared" si="2"/>
        <v>441</v>
      </c>
      <c r="W9" s="44">
        <f t="shared" si="3"/>
        <v>3</v>
      </c>
      <c r="X9" s="48"/>
    </row>
    <row r="10" spans="2:24" ht="18.75" customHeight="1" x14ac:dyDescent="0.25">
      <c r="B10" s="156"/>
      <c r="C10" s="45" t="s">
        <v>70</v>
      </c>
      <c r="D10" s="61">
        <v>78</v>
      </c>
      <c r="E10" s="63">
        <v>80</v>
      </c>
      <c r="F10" s="63">
        <v>80</v>
      </c>
      <c r="G10" s="63">
        <v>89</v>
      </c>
      <c r="H10" s="63">
        <v>79</v>
      </c>
      <c r="I10" s="59">
        <v>78</v>
      </c>
      <c r="J10" s="47">
        <f t="shared" si="0"/>
        <v>484</v>
      </c>
      <c r="K10" s="44">
        <f t="shared" si="1"/>
        <v>4</v>
      </c>
      <c r="L10" s="48"/>
      <c r="N10" s="156"/>
      <c r="O10" s="45" t="s">
        <v>69</v>
      </c>
      <c r="P10" s="61">
        <v>64</v>
      </c>
      <c r="Q10" s="63">
        <v>67</v>
      </c>
      <c r="R10" s="63">
        <v>77</v>
      </c>
      <c r="S10" s="63">
        <v>74</v>
      </c>
      <c r="T10" s="63">
        <v>77</v>
      </c>
      <c r="U10" s="59">
        <v>71</v>
      </c>
      <c r="V10" s="47">
        <f t="shared" si="2"/>
        <v>430</v>
      </c>
      <c r="W10" s="44">
        <f t="shared" si="3"/>
        <v>4</v>
      </c>
      <c r="X10" s="48"/>
    </row>
    <row r="11" spans="2:24" ht="18.75" customHeight="1" x14ac:dyDescent="0.25">
      <c r="B11" s="156"/>
      <c r="C11" s="45" t="s">
        <v>50</v>
      </c>
      <c r="D11" s="61">
        <v>69</v>
      </c>
      <c r="E11" s="63">
        <v>83</v>
      </c>
      <c r="F11" s="63">
        <v>83</v>
      </c>
      <c r="G11" s="63">
        <v>86</v>
      </c>
      <c r="H11" s="63">
        <v>80</v>
      </c>
      <c r="I11" s="59">
        <v>79</v>
      </c>
      <c r="J11" s="47">
        <f t="shared" si="0"/>
        <v>480</v>
      </c>
      <c r="K11" s="44">
        <f t="shared" si="1"/>
        <v>5</v>
      </c>
      <c r="L11" s="48"/>
      <c r="N11" s="156"/>
      <c r="O11" s="45" t="s">
        <v>50</v>
      </c>
      <c r="P11" s="61">
        <v>66</v>
      </c>
      <c r="Q11" s="63">
        <v>65</v>
      </c>
      <c r="R11" s="63">
        <v>73</v>
      </c>
      <c r="S11" s="63">
        <v>75</v>
      </c>
      <c r="T11" s="63">
        <v>72</v>
      </c>
      <c r="U11" s="59">
        <v>71</v>
      </c>
      <c r="V11" s="47">
        <f t="shared" si="2"/>
        <v>422</v>
      </c>
      <c r="W11" s="44">
        <f t="shared" si="3"/>
        <v>5</v>
      </c>
      <c r="X11" s="48"/>
    </row>
    <row r="12" spans="2:24" ht="18.75" customHeight="1" x14ac:dyDescent="0.25">
      <c r="B12" s="156"/>
      <c r="C12" s="45" t="s">
        <v>32</v>
      </c>
      <c r="D12" s="61">
        <v>58</v>
      </c>
      <c r="E12" s="63">
        <v>87</v>
      </c>
      <c r="F12" s="63">
        <v>78</v>
      </c>
      <c r="G12" s="63">
        <v>95</v>
      </c>
      <c r="H12" s="63">
        <v>76</v>
      </c>
      <c r="I12" s="59">
        <v>80</v>
      </c>
      <c r="J12" s="47">
        <f t="shared" si="0"/>
        <v>474</v>
      </c>
      <c r="K12" s="44">
        <f t="shared" si="1"/>
        <v>6</v>
      </c>
      <c r="L12" s="48"/>
      <c r="N12" s="156"/>
      <c r="O12" s="45" t="s">
        <v>32</v>
      </c>
      <c r="P12" s="61">
        <v>64</v>
      </c>
      <c r="Q12" s="63">
        <v>70</v>
      </c>
      <c r="R12" s="63">
        <v>69</v>
      </c>
      <c r="S12" s="63">
        <v>74</v>
      </c>
      <c r="T12" s="63">
        <v>68</v>
      </c>
      <c r="U12" s="59">
        <v>58</v>
      </c>
      <c r="V12" s="47">
        <f t="shared" si="2"/>
        <v>403</v>
      </c>
      <c r="W12" s="44">
        <f t="shared" si="3"/>
        <v>6</v>
      </c>
      <c r="X12" s="48"/>
    </row>
    <row r="13" spans="2:24" ht="18.75" customHeight="1" x14ac:dyDescent="0.25">
      <c r="B13" s="156"/>
      <c r="C13" s="45" t="s">
        <v>68</v>
      </c>
      <c r="D13" s="61">
        <v>79</v>
      </c>
      <c r="E13" s="63">
        <v>84</v>
      </c>
      <c r="F13" s="63">
        <v>90</v>
      </c>
      <c r="G13" s="63">
        <v>89</v>
      </c>
      <c r="H13" s="63">
        <v>61</v>
      </c>
      <c r="I13" s="59">
        <v>70</v>
      </c>
      <c r="J13" s="47">
        <f t="shared" si="0"/>
        <v>473</v>
      </c>
      <c r="K13" s="44">
        <f t="shared" si="1"/>
        <v>7</v>
      </c>
      <c r="L13" s="48"/>
      <c r="N13" s="156"/>
      <c r="O13" s="45" t="s">
        <v>47</v>
      </c>
      <c r="P13" s="61">
        <v>66</v>
      </c>
      <c r="Q13" s="63">
        <v>65</v>
      </c>
      <c r="R13" s="63">
        <v>69</v>
      </c>
      <c r="S13" s="63">
        <v>72</v>
      </c>
      <c r="T13" s="63">
        <v>61</v>
      </c>
      <c r="U13" s="59">
        <v>65</v>
      </c>
      <c r="V13" s="47">
        <f t="shared" si="2"/>
        <v>398</v>
      </c>
      <c r="W13" s="44">
        <f t="shared" si="3"/>
        <v>7</v>
      </c>
      <c r="X13" s="48"/>
    </row>
    <row r="14" spans="2:24" ht="18.75" customHeight="1" x14ac:dyDescent="0.25">
      <c r="B14" s="156"/>
      <c r="C14" s="45" t="s">
        <v>33</v>
      </c>
      <c r="D14" s="61">
        <v>66</v>
      </c>
      <c r="E14" s="63">
        <v>85</v>
      </c>
      <c r="F14" s="63">
        <v>82</v>
      </c>
      <c r="G14" s="63">
        <v>88</v>
      </c>
      <c r="H14" s="63">
        <v>74</v>
      </c>
      <c r="I14" s="59">
        <v>73</v>
      </c>
      <c r="J14" s="47">
        <f t="shared" si="0"/>
        <v>468</v>
      </c>
      <c r="K14" s="44">
        <f t="shared" si="1"/>
        <v>8</v>
      </c>
      <c r="L14" s="48"/>
      <c r="N14" s="156"/>
      <c r="O14" s="45" t="s">
        <v>34</v>
      </c>
      <c r="P14" s="61">
        <v>61</v>
      </c>
      <c r="Q14" s="63">
        <v>67</v>
      </c>
      <c r="R14" s="63">
        <v>69</v>
      </c>
      <c r="S14" s="63">
        <v>65</v>
      </c>
      <c r="T14" s="63">
        <v>64</v>
      </c>
      <c r="U14" s="59">
        <v>58</v>
      </c>
      <c r="V14" s="47">
        <f t="shared" si="2"/>
        <v>384</v>
      </c>
      <c r="W14" s="44">
        <f t="shared" si="3"/>
        <v>8</v>
      </c>
      <c r="X14" s="48"/>
    </row>
    <row r="15" spans="2:24" ht="18.75" customHeight="1" x14ac:dyDescent="0.25">
      <c r="B15" s="156"/>
      <c r="C15" s="45" t="s">
        <v>37</v>
      </c>
      <c r="D15" s="61">
        <v>67</v>
      </c>
      <c r="E15" s="63">
        <v>81</v>
      </c>
      <c r="F15" s="63">
        <v>77</v>
      </c>
      <c r="G15" s="63">
        <v>84</v>
      </c>
      <c r="H15" s="63">
        <v>79</v>
      </c>
      <c r="I15" s="59">
        <v>62</v>
      </c>
      <c r="J15" s="47">
        <f t="shared" si="0"/>
        <v>450</v>
      </c>
      <c r="K15" s="44">
        <f t="shared" si="1"/>
        <v>9</v>
      </c>
      <c r="L15" s="48"/>
      <c r="N15" s="156"/>
      <c r="O15" s="45" t="s">
        <v>33</v>
      </c>
      <c r="P15" s="61">
        <v>59</v>
      </c>
      <c r="Q15" s="63">
        <v>60</v>
      </c>
      <c r="R15" s="63">
        <v>69</v>
      </c>
      <c r="S15" s="63">
        <v>66</v>
      </c>
      <c r="T15" s="63">
        <v>64</v>
      </c>
      <c r="U15" s="59">
        <v>62</v>
      </c>
      <c r="V15" s="47">
        <f t="shared" si="2"/>
        <v>380</v>
      </c>
      <c r="W15" s="44">
        <f t="shared" si="3"/>
        <v>9</v>
      </c>
      <c r="X15" s="48"/>
    </row>
    <row r="16" spans="2:24" ht="18.75" customHeight="1" x14ac:dyDescent="0.25">
      <c r="B16" s="156"/>
      <c r="C16" s="45" t="s">
        <v>47</v>
      </c>
      <c r="D16" s="61">
        <v>43</v>
      </c>
      <c r="E16" s="63">
        <v>86</v>
      </c>
      <c r="F16" s="63">
        <v>82</v>
      </c>
      <c r="G16" s="63">
        <v>84</v>
      </c>
      <c r="H16" s="63">
        <v>74</v>
      </c>
      <c r="I16" s="59">
        <v>66</v>
      </c>
      <c r="J16" s="47">
        <f t="shared" si="0"/>
        <v>435</v>
      </c>
      <c r="K16" s="44">
        <f t="shared" si="1"/>
        <v>10</v>
      </c>
      <c r="L16" s="48"/>
      <c r="N16" s="156"/>
      <c r="O16" s="45" t="s">
        <v>38</v>
      </c>
      <c r="P16" s="61">
        <v>57</v>
      </c>
      <c r="Q16" s="63">
        <v>64</v>
      </c>
      <c r="R16" s="63">
        <v>63</v>
      </c>
      <c r="S16" s="63">
        <v>69</v>
      </c>
      <c r="T16" s="63">
        <v>62</v>
      </c>
      <c r="U16" s="59">
        <v>62</v>
      </c>
      <c r="V16" s="47">
        <f t="shared" si="2"/>
        <v>377</v>
      </c>
      <c r="W16" s="44">
        <f t="shared" si="3"/>
        <v>10</v>
      </c>
      <c r="X16" s="48"/>
    </row>
    <row r="17" spans="2:24" ht="18.75" customHeight="1" x14ac:dyDescent="0.25">
      <c r="B17" s="156"/>
      <c r="C17" s="45" t="s">
        <v>46</v>
      </c>
      <c r="D17" s="61">
        <v>73</v>
      </c>
      <c r="E17" s="63">
        <v>71</v>
      </c>
      <c r="F17" s="63">
        <v>72</v>
      </c>
      <c r="G17" s="63">
        <v>77</v>
      </c>
      <c r="H17" s="63">
        <v>70</v>
      </c>
      <c r="I17" s="59">
        <v>69</v>
      </c>
      <c r="J17" s="47">
        <f t="shared" si="0"/>
        <v>432</v>
      </c>
      <c r="K17" s="44">
        <f t="shared" si="1"/>
        <v>11</v>
      </c>
      <c r="L17" s="48"/>
      <c r="N17" s="156"/>
      <c r="O17" s="45" t="s">
        <v>35</v>
      </c>
      <c r="P17" s="61">
        <v>62</v>
      </c>
      <c r="Q17" s="63">
        <v>66</v>
      </c>
      <c r="R17" s="63">
        <v>58</v>
      </c>
      <c r="S17" s="63">
        <v>65</v>
      </c>
      <c r="T17" s="63">
        <v>64</v>
      </c>
      <c r="U17" s="59">
        <v>58</v>
      </c>
      <c r="V17" s="47">
        <f t="shared" si="2"/>
        <v>373</v>
      </c>
      <c r="W17" s="44">
        <f t="shared" si="3"/>
        <v>11</v>
      </c>
      <c r="X17" s="48"/>
    </row>
    <row r="18" spans="2:24" ht="18.75" customHeight="1" x14ac:dyDescent="0.25">
      <c r="B18" s="156"/>
      <c r="C18" s="45" t="s">
        <v>38</v>
      </c>
      <c r="D18" s="61">
        <v>65</v>
      </c>
      <c r="E18" s="63">
        <v>79</v>
      </c>
      <c r="F18" s="63">
        <v>76</v>
      </c>
      <c r="G18" s="63">
        <v>74</v>
      </c>
      <c r="H18" s="63">
        <v>67</v>
      </c>
      <c r="I18" s="59">
        <v>57</v>
      </c>
      <c r="J18" s="47">
        <f t="shared" si="0"/>
        <v>418</v>
      </c>
      <c r="K18" s="44">
        <f t="shared" si="1"/>
        <v>12</v>
      </c>
      <c r="L18" s="48"/>
      <c r="N18" s="156"/>
      <c r="O18" s="45" t="s">
        <v>37</v>
      </c>
      <c r="P18" s="61">
        <v>57</v>
      </c>
      <c r="Q18" s="63">
        <v>58</v>
      </c>
      <c r="R18" s="63">
        <v>58</v>
      </c>
      <c r="S18" s="63">
        <v>60</v>
      </c>
      <c r="T18" s="63">
        <v>60</v>
      </c>
      <c r="U18" s="59">
        <v>62</v>
      </c>
      <c r="V18" s="47">
        <f t="shared" si="2"/>
        <v>355</v>
      </c>
      <c r="W18" s="44">
        <f t="shared" si="3"/>
        <v>12</v>
      </c>
      <c r="X18" s="48"/>
    </row>
    <row r="19" spans="2:24" ht="18.75" customHeight="1" x14ac:dyDescent="0.25">
      <c r="B19" s="156"/>
      <c r="C19" s="45"/>
      <c r="D19" s="61"/>
      <c r="E19" s="63"/>
      <c r="F19" s="63"/>
      <c r="G19" s="63"/>
      <c r="H19" s="63"/>
      <c r="I19" s="59"/>
      <c r="J19" s="47"/>
      <c r="K19" s="44"/>
      <c r="L19" s="48"/>
      <c r="N19" s="156"/>
      <c r="O19" s="45" t="s">
        <v>70</v>
      </c>
      <c r="P19" s="61">
        <v>54</v>
      </c>
      <c r="Q19" s="63">
        <v>60</v>
      </c>
      <c r="R19" s="63">
        <v>59</v>
      </c>
      <c r="S19" s="63">
        <v>63</v>
      </c>
      <c r="T19" s="63">
        <v>55</v>
      </c>
      <c r="U19" s="59">
        <v>51</v>
      </c>
      <c r="V19" s="47">
        <f t="shared" si="2"/>
        <v>342</v>
      </c>
      <c r="W19" s="44">
        <f t="shared" si="3"/>
        <v>13</v>
      </c>
      <c r="X19" s="48"/>
    </row>
    <row r="20" spans="2:24" ht="18.75" customHeight="1" x14ac:dyDescent="0.25">
      <c r="B20" s="156"/>
      <c r="C20" s="45"/>
      <c r="D20" s="61"/>
      <c r="E20" s="63"/>
      <c r="F20" s="63"/>
      <c r="G20" s="63"/>
      <c r="H20" s="63"/>
      <c r="I20" s="59"/>
      <c r="J20" s="47"/>
      <c r="K20" s="44"/>
      <c r="L20" s="48"/>
      <c r="N20" s="156"/>
      <c r="O20" s="45" t="s">
        <v>46</v>
      </c>
      <c r="P20" s="61">
        <v>70</v>
      </c>
      <c r="Q20" s="63">
        <v>0</v>
      </c>
      <c r="R20" s="63">
        <v>68</v>
      </c>
      <c r="S20" s="63">
        <v>0</v>
      </c>
      <c r="T20" s="63">
        <v>60</v>
      </c>
      <c r="U20" s="59">
        <v>0</v>
      </c>
      <c r="V20" s="47">
        <f t="shared" si="2"/>
        <v>198</v>
      </c>
      <c r="W20" s="44">
        <f t="shared" si="3"/>
        <v>14</v>
      </c>
      <c r="X20" s="48"/>
    </row>
    <row r="21" spans="2:24" ht="18.75" customHeight="1" x14ac:dyDescent="0.25">
      <c r="B21" s="156"/>
      <c r="C21" s="45"/>
      <c r="D21" s="61"/>
      <c r="E21" s="63"/>
      <c r="F21" s="63"/>
      <c r="G21" s="63"/>
      <c r="H21" s="63"/>
      <c r="I21" s="59"/>
      <c r="J21" s="47"/>
      <c r="K21" s="44"/>
      <c r="L21" s="48"/>
      <c r="N21" s="156"/>
      <c r="O21" s="45"/>
      <c r="P21" s="61"/>
      <c r="Q21" s="63"/>
      <c r="R21" s="63"/>
      <c r="S21" s="63"/>
      <c r="T21" s="63"/>
      <c r="U21" s="59"/>
      <c r="V21" s="47"/>
      <c r="W21" s="44"/>
      <c r="X21" s="48"/>
    </row>
    <row r="22" spans="2:24" ht="18.75" customHeight="1" x14ac:dyDescent="0.25">
      <c r="B22" s="156"/>
      <c r="C22" s="45"/>
      <c r="D22" s="61"/>
      <c r="E22" s="63"/>
      <c r="F22" s="63"/>
      <c r="G22" s="63"/>
      <c r="H22" s="63"/>
      <c r="I22" s="59"/>
      <c r="J22" s="47"/>
      <c r="K22" s="44"/>
      <c r="L22" s="48"/>
      <c r="N22" s="156"/>
      <c r="O22" s="45"/>
      <c r="P22" s="61"/>
      <c r="Q22" s="63"/>
      <c r="R22" s="63"/>
      <c r="S22" s="63"/>
      <c r="T22" s="63"/>
      <c r="U22" s="59"/>
      <c r="V22" s="47"/>
      <c r="W22" s="44"/>
      <c r="X22" s="48"/>
    </row>
    <row r="23" spans="2:24" ht="18.75" customHeight="1" x14ac:dyDescent="0.25">
      <c r="B23" s="156"/>
      <c r="C23" s="45"/>
      <c r="D23" s="61"/>
      <c r="E23" s="63"/>
      <c r="F23" s="63"/>
      <c r="G23" s="63"/>
      <c r="H23" s="63"/>
      <c r="I23" s="59"/>
      <c r="J23" s="47"/>
      <c r="K23" s="44"/>
      <c r="L23" s="48"/>
      <c r="N23" s="156"/>
      <c r="O23" s="45"/>
      <c r="P23" s="61"/>
      <c r="Q23" s="63"/>
      <c r="R23" s="63"/>
      <c r="S23" s="63"/>
      <c r="T23" s="63"/>
      <c r="U23" s="59"/>
      <c r="V23" s="47"/>
      <c r="W23" s="44"/>
      <c r="X23" s="48"/>
    </row>
    <row r="24" spans="2:24" ht="18.75" customHeight="1" x14ac:dyDescent="0.25">
      <c r="B24" s="156"/>
      <c r="C24" s="45"/>
      <c r="D24" s="61"/>
      <c r="E24" s="63"/>
      <c r="F24" s="63"/>
      <c r="G24" s="63"/>
      <c r="H24" s="63"/>
      <c r="I24" s="59"/>
      <c r="J24" s="47"/>
      <c r="K24" s="44"/>
      <c r="L24" s="48"/>
      <c r="N24" s="156"/>
      <c r="O24" s="45"/>
      <c r="P24" s="61"/>
      <c r="Q24" s="63"/>
      <c r="R24" s="63"/>
      <c r="S24" s="63"/>
      <c r="T24" s="63"/>
      <c r="U24" s="59"/>
      <c r="V24" s="47"/>
      <c r="W24" s="44"/>
      <c r="X24" s="48"/>
    </row>
    <row r="25" spans="2:24" ht="18.75" customHeight="1" x14ac:dyDescent="0.25">
      <c r="B25" s="156"/>
      <c r="C25" s="45"/>
      <c r="D25" s="61"/>
      <c r="E25" s="63"/>
      <c r="F25" s="63"/>
      <c r="G25" s="63"/>
      <c r="H25" s="63"/>
      <c r="I25" s="59"/>
      <c r="J25" s="47"/>
      <c r="K25" s="44"/>
      <c r="L25" s="48"/>
      <c r="N25" s="156"/>
      <c r="O25" s="45"/>
      <c r="P25" s="61"/>
      <c r="Q25" s="63"/>
      <c r="R25" s="63"/>
      <c r="S25" s="63"/>
      <c r="T25" s="63"/>
      <c r="U25" s="59"/>
      <c r="V25" s="47"/>
      <c r="W25" s="44"/>
      <c r="X25" s="48"/>
    </row>
    <row r="26" spans="2:24" ht="18.75" customHeight="1" thickBot="1" x14ac:dyDescent="0.3">
      <c r="B26" s="156"/>
      <c r="C26" s="8"/>
      <c r="D26" s="62"/>
      <c r="E26" s="64"/>
      <c r="F26" s="64"/>
      <c r="G26" s="64"/>
      <c r="H26" s="64"/>
      <c r="I26" s="60"/>
      <c r="J26" s="47"/>
      <c r="K26" s="44"/>
      <c r="L26" s="68"/>
      <c r="N26" s="156"/>
      <c r="O26" s="8"/>
      <c r="P26" s="62"/>
      <c r="Q26" s="64"/>
      <c r="R26" s="64"/>
      <c r="S26" s="64"/>
      <c r="T26" s="64"/>
      <c r="U26" s="60"/>
      <c r="V26" s="47"/>
      <c r="W26" s="44"/>
      <c r="X26" s="48"/>
    </row>
    <row r="27" spans="2:24" ht="24" customHeight="1" x14ac:dyDescent="0.4">
      <c r="B27" s="79"/>
      <c r="C27" s="84" t="s">
        <v>18</v>
      </c>
      <c r="D27" s="82"/>
      <c r="E27" s="82"/>
      <c r="F27" s="82"/>
      <c r="G27" s="82"/>
      <c r="H27" s="82"/>
      <c r="I27" s="82"/>
      <c r="J27" s="82"/>
      <c r="K27" s="82"/>
      <c r="L27" s="48"/>
      <c r="N27" s="79"/>
      <c r="O27" s="84" t="s">
        <v>18</v>
      </c>
      <c r="P27" s="81"/>
      <c r="Q27" s="81"/>
      <c r="R27" s="81"/>
      <c r="S27" s="81"/>
      <c r="T27" s="81"/>
      <c r="U27" s="81"/>
      <c r="V27" s="81"/>
      <c r="W27" s="81"/>
      <c r="X27" s="80"/>
    </row>
    <row r="28" spans="2:24" ht="24.75" customHeight="1" x14ac:dyDescent="0.4">
      <c r="B28" s="79"/>
      <c r="C28" s="85" t="s">
        <v>21</v>
      </c>
      <c r="D28" s="42"/>
      <c r="E28" s="42"/>
      <c r="F28" s="42"/>
      <c r="G28" s="42"/>
      <c r="H28" s="42"/>
      <c r="I28" s="42"/>
      <c r="J28" s="42"/>
      <c r="K28" s="42"/>
      <c r="L28" s="48"/>
      <c r="N28" s="79"/>
      <c r="O28" s="85" t="s">
        <v>21</v>
      </c>
      <c r="P28" s="83"/>
      <c r="Q28" s="83"/>
      <c r="R28" s="83"/>
      <c r="S28" s="83"/>
      <c r="T28" s="83"/>
      <c r="U28" s="83"/>
      <c r="V28" s="83"/>
      <c r="W28" s="83"/>
      <c r="X28" s="80"/>
    </row>
    <row r="29" spans="2:24" ht="45" customHeight="1" thickBot="1" x14ac:dyDescent="0.45">
      <c r="B29" s="139" t="s">
        <v>20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1"/>
      <c r="N29" s="139" t="s">
        <v>29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3"/>
    </row>
    <row r="30" spans="2:24" ht="32.25" thickBot="1" x14ac:dyDescent="0.55000000000000004">
      <c r="B30" s="52"/>
      <c r="C30" s="54" t="s">
        <v>5</v>
      </c>
      <c r="D30" s="65" t="s">
        <v>16</v>
      </c>
      <c r="E30" s="66" t="s">
        <v>15</v>
      </c>
      <c r="F30" s="66"/>
      <c r="G30" s="66"/>
      <c r="H30" s="66" t="s">
        <v>13</v>
      </c>
      <c r="I30" s="67" t="s">
        <v>14</v>
      </c>
      <c r="J30" s="55" t="s">
        <v>7</v>
      </c>
      <c r="K30" s="57" t="s">
        <v>8</v>
      </c>
      <c r="L30" s="48"/>
      <c r="N30" s="52"/>
      <c r="O30" s="54" t="s">
        <v>5</v>
      </c>
      <c r="P30" s="65" t="s">
        <v>74</v>
      </c>
      <c r="Q30" s="66" t="s">
        <v>16</v>
      </c>
      <c r="R30" s="66" t="s">
        <v>15</v>
      </c>
      <c r="S30" s="66" t="s">
        <v>13</v>
      </c>
      <c r="T30" s="66" t="s">
        <v>14</v>
      </c>
      <c r="U30" s="67" t="s">
        <v>67</v>
      </c>
      <c r="V30" s="55" t="s">
        <v>7</v>
      </c>
      <c r="W30" s="56" t="s">
        <v>8</v>
      </c>
      <c r="X30" s="48"/>
    </row>
    <row r="31" spans="2:24" ht="18.75" customHeight="1" x14ac:dyDescent="0.25">
      <c r="B31" s="156" t="s">
        <v>27</v>
      </c>
      <c r="C31" s="46" t="s">
        <v>40</v>
      </c>
      <c r="D31" s="61">
        <v>79</v>
      </c>
      <c r="E31" s="63">
        <v>87</v>
      </c>
      <c r="F31" s="63"/>
      <c r="G31" s="63"/>
      <c r="H31" s="63">
        <v>86</v>
      </c>
      <c r="I31" s="59">
        <v>83</v>
      </c>
      <c r="J31" s="47">
        <f>SUM(D31:I31)</f>
        <v>335</v>
      </c>
      <c r="K31" s="44">
        <f t="shared" ref="K31:K38" si="4">IF(J31=0,0,RANK(J31,J$31:J$50))</f>
        <v>1</v>
      </c>
      <c r="L31" s="48"/>
      <c r="N31" s="156" t="s">
        <v>27</v>
      </c>
      <c r="O31" s="46" t="s">
        <v>40</v>
      </c>
      <c r="P31" s="61">
        <v>59</v>
      </c>
      <c r="Q31" s="63">
        <v>61</v>
      </c>
      <c r="R31" s="63">
        <v>66</v>
      </c>
      <c r="S31" s="63">
        <v>67</v>
      </c>
      <c r="T31" s="63">
        <v>69</v>
      </c>
      <c r="U31" s="59">
        <v>63</v>
      </c>
      <c r="V31" s="47">
        <f t="shared" ref="V31:V39" si="5">SUM(P31:U31)</f>
        <v>385</v>
      </c>
      <c r="W31" s="44">
        <f t="shared" ref="W31:W39" si="6">IF(V31=0,0,RANK(V31,V$31:V$50))</f>
        <v>1</v>
      </c>
      <c r="X31" s="48"/>
    </row>
    <row r="32" spans="2:24" ht="18.75" customHeight="1" x14ac:dyDescent="0.25">
      <c r="B32" s="156"/>
      <c r="C32" s="45" t="s">
        <v>73</v>
      </c>
      <c r="D32" s="61">
        <v>79</v>
      </c>
      <c r="E32" s="63">
        <v>81</v>
      </c>
      <c r="F32" s="63"/>
      <c r="G32" s="63"/>
      <c r="H32" s="63">
        <v>72</v>
      </c>
      <c r="I32" s="59">
        <v>77</v>
      </c>
      <c r="J32" s="47">
        <f>SUM(D32:I32)</f>
        <v>309</v>
      </c>
      <c r="K32" s="44">
        <f t="shared" si="4"/>
        <v>2</v>
      </c>
      <c r="L32" s="48"/>
      <c r="N32" s="156"/>
      <c r="O32" s="45" t="s">
        <v>59</v>
      </c>
      <c r="P32" s="61">
        <v>63</v>
      </c>
      <c r="Q32" s="63">
        <v>62</v>
      </c>
      <c r="R32" s="63">
        <v>69</v>
      </c>
      <c r="S32" s="63">
        <v>66</v>
      </c>
      <c r="T32" s="63">
        <v>63</v>
      </c>
      <c r="U32" s="59">
        <v>59</v>
      </c>
      <c r="V32" s="47">
        <f t="shared" si="5"/>
        <v>382</v>
      </c>
      <c r="W32" s="44">
        <f t="shared" si="6"/>
        <v>2</v>
      </c>
      <c r="X32" s="48"/>
    </row>
    <row r="33" spans="2:24" ht="18.75" customHeight="1" x14ac:dyDescent="0.25">
      <c r="B33" s="156"/>
      <c r="C33" s="45" t="s">
        <v>39</v>
      </c>
      <c r="D33" s="61">
        <v>71</v>
      </c>
      <c r="E33" s="63">
        <v>76</v>
      </c>
      <c r="F33" s="63"/>
      <c r="G33" s="63"/>
      <c r="H33" s="63">
        <v>73</v>
      </c>
      <c r="I33" s="59">
        <v>73</v>
      </c>
      <c r="J33" s="47">
        <v>293.32</v>
      </c>
      <c r="K33" s="44">
        <f t="shared" si="4"/>
        <v>3</v>
      </c>
      <c r="L33" s="48"/>
      <c r="N33" s="156"/>
      <c r="O33" s="45" t="s">
        <v>41</v>
      </c>
      <c r="P33" s="61">
        <v>62</v>
      </c>
      <c r="Q33" s="63">
        <v>61</v>
      </c>
      <c r="R33" s="63">
        <v>68</v>
      </c>
      <c r="S33" s="63">
        <v>72</v>
      </c>
      <c r="T33" s="63">
        <v>69</v>
      </c>
      <c r="U33" s="59">
        <v>46</v>
      </c>
      <c r="V33" s="47">
        <f t="shared" si="5"/>
        <v>378</v>
      </c>
      <c r="W33" s="44">
        <f t="shared" si="6"/>
        <v>3</v>
      </c>
      <c r="X33" s="48"/>
    </row>
    <row r="34" spans="2:24" ht="18.75" customHeight="1" x14ac:dyDescent="0.25">
      <c r="B34" s="156"/>
      <c r="C34" s="45" t="s">
        <v>59</v>
      </c>
      <c r="D34" s="61">
        <v>71</v>
      </c>
      <c r="E34" s="63">
        <v>74</v>
      </c>
      <c r="F34" s="63"/>
      <c r="G34" s="63"/>
      <c r="H34" s="63">
        <v>75</v>
      </c>
      <c r="I34" s="59">
        <v>73</v>
      </c>
      <c r="J34" s="47">
        <v>293.25</v>
      </c>
      <c r="K34" s="44">
        <f t="shared" si="4"/>
        <v>4</v>
      </c>
      <c r="L34" s="48"/>
      <c r="N34" s="156"/>
      <c r="O34" s="45" t="s">
        <v>39</v>
      </c>
      <c r="P34" s="61">
        <v>61</v>
      </c>
      <c r="Q34" s="63">
        <v>62</v>
      </c>
      <c r="R34" s="63">
        <v>67</v>
      </c>
      <c r="S34" s="63">
        <v>59</v>
      </c>
      <c r="T34" s="63">
        <v>64</v>
      </c>
      <c r="U34" s="59">
        <v>58</v>
      </c>
      <c r="V34" s="47">
        <f t="shared" si="5"/>
        <v>371</v>
      </c>
      <c r="W34" s="44">
        <f t="shared" si="6"/>
        <v>4</v>
      </c>
      <c r="X34" s="48"/>
    </row>
    <row r="35" spans="2:24" ht="18.75" customHeight="1" x14ac:dyDescent="0.25">
      <c r="B35" s="156"/>
      <c r="C35" s="45" t="s">
        <v>41</v>
      </c>
      <c r="D35" s="61">
        <v>71</v>
      </c>
      <c r="E35" s="63">
        <v>75</v>
      </c>
      <c r="F35" s="63"/>
      <c r="G35" s="63"/>
      <c r="H35" s="63">
        <v>78</v>
      </c>
      <c r="I35" s="59">
        <v>69</v>
      </c>
      <c r="J35" s="47">
        <v>293.02999999999997</v>
      </c>
      <c r="K35" s="44">
        <f t="shared" si="4"/>
        <v>5</v>
      </c>
      <c r="L35" s="48"/>
      <c r="N35" s="156"/>
      <c r="O35" s="45" t="s">
        <v>71</v>
      </c>
      <c r="P35" s="61">
        <v>62</v>
      </c>
      <c r="Q35" s="63">
        <v>62</v>
      </c>
      <c r="R35" s="63">
        <v>54</v>
      </c>
      <c r="S35" s="63">
        <v>60</v>
      </c>
      <c r="T35" s="63">
        <v>64</v>
      </c>
      <c r="U35" s="59">
        <v>58</v>
      </c>
      <c r="V35" s="47">
        <f t="shared" si="5"/>
        <v>360</v>
      </c>
      <c r="W35" s="44">
        <f t="shared" si="6"/>
        <v>5</v>
      </c>
      <c r="X35" s="48"/>
    </row>
    <row r="36" spans="2:24" ht="18.75" customHeight="1" x14ac:dyDescent="0.25">
      <c r="B36" s="156"/>
      <c r="C36" s="45" t="s">
        <v>42</v>
      </c>
      <c r="D36" s="61">
        <v>65</v>
      </c>
      <c r="E36" s="63">
        <v>69</v>
      </c>
      <c r="F36" s="63"/>
      <c r="G36" s="63"/>
      <c r="H36" s="63">
        <v>69</v>
      </c>
      <c r="I36" s="59">
        <v>66</v>
      </c>
      <c r="J36" s="47">
        <f>SUM(D36:I36)</f>
        <v>269</v>
      </c>
      <c r="K36" s="44">
        <f t="shared" si="4"/>
        <v>6</v>
      </c>
      <c r="L36" s="48"/>
      <c r="N36" s="156"/>
      <c r="O36" s="45" t="s">
        <v>72</v>
      </c>
      <c r="P36" s="61">
        <v>60</v>
      </c>
      <c r="Q36" s="63">
        <v>58</v>
      </c>
      <c r="R36" s="63">
        <v>59</v>
      </c>
      <c r="S36" s="63">
        <v>60</v>
      </c>
      <c r="T36" s="63">
        <v>57</v>
      </c>
      <c r="U36" s="59">
        <v>58</v>
      </c>
      <c r="V36" s="47">
        <f t="shared" si="5"/>
        <v>352</v>
      </c>
      <c r="W36" s="44">
        <f t="shared" si="6"/>
        <v>6</v>
      </c>
      <c r="X36" s="48"/>
    </row>
    <row r="37" spans="2:24" ht="18.75" customHeight="1" x14ac:dyDescent="0.25">
      <c r="B37" s="156"/>
      <c r="C37" s="45" t="s">
        <v>43</v>
      </c>
      <c r="D37" s="61">
        <v>56</v>
      </c>
      <c r="E37" s="63">
        <v>63</v>
      </c>
      <c r="F37" s="63"/>
      <c r="G37" s="63"/>
      <c r="H37" s="63">
        <v>64</v>
      </c>
      <c r="I37" s="59">
        <v>56</v>
      </c>
      <c r="J37" s="47">
        <f>SUM(D37:I37)</f>
        <v>239</v>
      </c>
      <c r="K37" s="44">
        <f t="shared" si="4"/>
        <v>7</v>
      </c>
      <c r="L37" s="48"/>
      <c r="N37" s="156"/>
      <c r="O37" s="45" t="s">
        <v>42</v>
      </c>
      <c r="P37" s="61">
        <v>53</v>
      </c>
      <c r="Q37" s="63">
        <v>54</v>
      </c>
      <c r="R37" s="63">
        <v>68</v>
      </c>
      <c r="S37" s="63">
        <v>60</v>
      </c>
      <c r="T37" s="63">
        <v>58</v>
      </c>
      <c r="U37" s="59">
        <v>58</v>
      </c>
      <c r="V37" s="47">
        <f t="shared" si="5"/>
        <v>351</v>
      </c>
      <c r="W37" s="44">
        <f t="shared" si="6"/>
        <v>7</v>
      </c>
      <c r="X37" s="48"/>
    </row>
    <row r="38" spans="2:24" ht="18.75" customHeight="1" x14ac:dyDescent="0.25">
      <c r="B38" s="156"/>
      <c r="C38" s="45" t="s">
        <v>44</v>
      </c>
      <c r="D38" s="61">
        <v>0</v>
      </c>
      <c r="E38" s="63">
        <v>60</v>
      </c>
      <c r="F38" s="63"/>
      <c r="G38" s="63"/>
      <c r="H38" s="63">
        <v>22</v>
      </c>
      <c r="I38" s="59">
        <v>0</v>
      </c>
      <c r="J38" s="47">
        <f>SUM(D38:I38)</f>
        <v>82</v>
      </c>
      <c r="K38" s="44">
        <f t="shared" si="4"/>
        <v>8</v>
      </c>
      <c r="L38" s="48"/>
      <c r="N38" s="156"/>
      <c r="O38" s="45" t="s">
        <v>44</v>
      </c>
      <c r="P38" s="61">
        <v>62</v>
      </c>
      <c r="Q38" s="63">
        <v>58</v>
      </c>
      <c r="R38" s="63">
        <v>66</v>
      </c>
      <c r="S38" s="63">
        <v>62</v>
      </c>
      <c r="T38" s="63">
        <v>52</v>
      </c>
      <c r="U38" s="59">
        <v>48</v>
      </c>
      <c r="V38" s="47">
        <f t="shared" si="5"/>
        <v>348</v>
      </c>
      <c r="W38" s="44">
        <f t="shared" si="6"/>
        <v>8</v>
      </c>
      <c r="X38" s="48"/>
    </row>
    <row r="39" spans="2:24" ht="18.75" customHeight="1" x14ac:dyDescent="0.25">
      <c r="B39" s="156"/>
      <c r="C39" s="45"/>
      <c r="D39" s="61"/>
      <c r="E39" s="63"/>
      <c r="F39" s="63"/>
      <c r="G39" s="63"/>
      <c r="H39" s="63"/>
      <c r="I39" s="59"/>
      <c r="J39" s="47"/>
      <c r="K39" s="44"/>
      <c r="L39" s="48"/>
      <c r="N39" s="156"/>
      <c r="O39" s="45" t="s">
        <v>43</v>
      </c>
      <c r="P39" s="61">
        <v>51</v>
      </c>
      <c r="Q39" s="63">
        <v>57</v>
      </c>
      <c r="R39" s="63">
        <v>51</v>
      </c>
      <c r="S39" s="63">
        <v>57</v>
      </c>
      <c r="T39" s="63">
        <v>48</v>
      </c>
      <c r="U39" s="59">
        <v>41</v>
      </c>
      <c r="V39" s="47">
        <f t="shared" si="5"/>
        <v>305</v>
      </c>
      <c r="W39" s="44">
        <f t="shared" si="6"/>
        <v>9</v>
      </c>
      <c r="X39" s="48"/>
    </row>
    <row r="40" spans="2:24" ht="18.75" customHeight="1" x14ac:dyDescent="0.25">
      <c r="B40" s="156"/>
      <c r="C40" s="45"/>
      <c r="D40" s="61"/>
      <c r="E40" s="63"/>
      <c r="F40" s="63"/>
      <c r="G40" s="63"/>
      <c r="H40" s="63"/>
      <c r="I40" s="59"/>
      <c r="J40" s="47"/>
      <c r="K40" s="44"/>
      <c r="L40" s="48"/>
      <c r="N40" s="156"/>
      <c r="O40" s="45"/>
      <c r="P40" s="61"/>
      <c r="Q40" s="63"/>
      <c r="R40" s="63"/>
      <c r="S40" s="63"/>
      <c r="T40" s="63"/>
      <c r="U40" s="59"/>
      <c r="V40" s="47"/>
      <c r="W40" s="44"/>
      <c r="X40" s="48"/>
    </row>
    <row r="41" spans="2:24" ht="18.75" customHeight="1" x14ac:dyDescent="0.25">
      <c r="B41" s="156"/>
      <c r="C41" s="45"/>
      <c r="D41" s="61"/>
      <c r="E41" s="63"/>
      <c r="F41" s="63"/>
      <c r="G41" s="63"/>
      <c r="H41" s="63"/>
      <c r="I41" s="59"/>
      <c r="J41" s="47"/>
      <c r="K41" s="44"/>
      <c r="L41" s="48"/>
      <c r="N41" s="156"/>
      <c r="O41" s="45"/>
      <c r="P41" s="61"/>
      <c r="Q41" s="63"/>
      <c r="R41" s="63"/>
      <c r="S41" s="63"/>
      <c r="T41" s="63"/>
      <c r="U41" s="59"/>
      <c r="V41" s="47"/>
      <c r="W41" s="44"/>
      <c r="X41" s="48"/>
    </row>
    <row r="42" spans="2:24" ht="18.75" customHeight="1" x14ac:dyDescent="0.25">
      <c r="B42" s="156"/>
      <c r="C42" s="45"/>
      <c r="D42" s="61"/>
      <c r="E42" s="63"/>
      <c r="F42" s="63"/>
      <c r="G42" s="63"/>
      <c r="H42" s="63"/>
      <c r="I42" s="59"/>
      <c r="J42" s="47"/>
      <c r="K42" s="44"/>
      <c r="L42" s="48"/>
      <c r="N42" s="156"/>
      <c r="O42" s="45"/>
      <c r="P42" s="61"/>
      <c r="Q42" s="63"/>
      <c r="R42" s="63"/>
      <c r="S42" s="63"/>
      <c r="T42" s="63"/>
      <c r="U42" s="59"/>
      <c r="V42" s="47"/>
      <c r="W42" s="44"/>
      <c r="X42" s="48"/>
    </row>
    <row r="43" spans="2:24" ht="18.75" customHeight="1" x14ac:dyDescent="0.25">
      <c r="B43" s="156"/>
      <c r="C43" s="45"/>
      <c r="D43" s="61"/>
      <c r="E43" s="63"/>
      <c r="F43" s="63"/>
      <c r="G43" s="63"/>
      <c r="H43" s="63"/>
      <c r="I43" s="59"/>
      <c r="J43" s="47"/>
      <c r="K43" s="44"/>
      <c r="L43" s="48"/>
      <c r="N43" s="156"/>
      <c r="O43" s="45"/>
      <c r="P43" s="61"/>
      <c r="Q43" s="63"/>
      <c r="R43" s="63"/>
      <c r="S43" s="63"/>
      <c r="T43" s="63"/>
      <c r="U43" s="59"/>
      <c r="V43" s="47"/>
      <c r="W43" s="44"/>
      <c r="X43" s="48"/>
    </row>
    <row r="44" spans="2:24" ht="18.75" customHeight="1" x14ac:dyDescent="0.25">
      <c r="B44" s="156"/>
      <c r="C44" s="45"/>
      <c r="D44" s="61"/>
      <c r="E44" s="63"/>
      <c r="F44" s="63"/>
      <c r="G44" s="63"/>
      <c r="H44" s="63"/>
      <c r="I44" s="59"/>
      <c r="J44" s="47"/>
      <c r="K44" s="44"/>
      <c r="L44" s="48"/>
      <c r="N44" s="156"/>
      <c r="O44" s="45"/>
      <c r="P44" s="61"/>
      <c r="Q44" s="63"/>
      <c r="R44" s="63"/>
      <c r="S44" s="63"/>
      <c r="T44" s="63"/>
      <c r="U44" s="59"/>
      <c r="V44" s="47"/>
      <c r="W44" s="44"/>
      <c r="X44" s="48"/>
    </row>
    <row r="45" spans="2:24" ht="18.75" customHeight="1" x14ac:dyDescent="0.25">
      <c r="B45" s="156"/>
      <c r="C45" s="45"/>
      <c r="D45" s="61"/>
      <c r="E45" s="63"/>
      <c r="F45" s="63"/>
      <c r="G45" s="63"/>
      <c r="H45" s="63"/>
      <c r="I45" s="59"/>
      <c r="J45" s="47"/>
      <c r="K45" s="44"/>
      <c r="L45" s="48"/>
      <c r="N45" s="156"/>
      <c r="O45" s="45"/>
      <c r="P45" s="61"/>
      <c r="Q45" s="63"/>
      <c r="R45" s="63"/>
      <c r="S45" s="63"/>
      <c r="T45" s="63"/>
      <c r="U45" s="59"/>
      <c r="V45" s="47"/>
      <c r="W45" s="44"/>
      <c r="X45" s="48"/>
    </row>
    <row r="46" spans="2:24" ht="18.75" customHeight="1" x14ac:dyDescent="0.25">
      <c r="B46" s="156"/>
      <c r="C46" s="45"/>
      <c r="D46" s="61"/>
      <c r="E46" s="63"/>
      <c r="F46" s="63"/>
      <c r="G46" s="63"/>
      <c r="H46" s="63"/>
      <c r="I46" s="59"/>
      <c r="J46" s="47"/>
      <c r="K46" s="44"/>
      <c r="L46" s="48"/>
      <c r="N46" s="156"/>
      <c r="O46" s="45"/>
      <c r="P46" s="61"/>
      <c r="Q46" s="63"/>
      <c r="R46" s="63"/>
      <c r="S46" s="63"/>
      <c r="T46" s="63"/>
      <c r="U46" s="59"/>
      <c r="V46" s="47"/>
      <c r="W46" s="44"/>
      <c r="X46" s="48"/>
    </row>
    <row r="47" spans="2:24" ht="18.75" customHeight="1" x14ac:dyDescent="0.25">
      <c r="B47" s="156"/>
      <c r="C47" s="45"/>
      <c r="D47" s="61"/>
      <c r="E47" s="63"/>
      <c r="F47" s="63"/>
      <c r="G47" s="63"/>
      <c r="H47" s="63"/>
      <c r="I47" s="59"/>
      <c r="J47" s="47"/>
      <c r="K47" s="44"/>
      <c r="L47" s="48"/>
      <c r="N47" s="156"/>
      <c r="O47" s="45"/>
      <c r="P47" s="61"/>
      <c r="Q47" s="63"/>
      <c r="R47" s="63"/>
      <c r="S47" s="63"/>
      <c r="T47" s="63"/>
      <c r="U47" s="59"/>
      <c r="V47" s="47"/>
      <c r="W47" s="44"/>
      <c r="X47" s="48"/>
    </row>
    <row r="48" spans="2:24" ht="18.75" customHeight="1" x14ac:dyDescent="0.25">
      <c r="B48" s="156"/>
      <c r="C48" s="45"/>
      <c r="D48" s="61"/>
      <c r="E48" s="63"/>
      <c r="F48" s="63"/>
      <c r="G48" s="63"/>
      <c r="H48" s="63"/>
      <c r="I48" s="59"/>
      <c r="J48" s="47"/>
      <c r="K48" s="44"/>
      <c r="L48" s="48"/>
      <c r="N48" s="156"/>
      <c r="O48" s="45"/>
      <c r="P48" s="61"/>
      <c r="Q48" s="63"/>
      <c r="R48" s="63"/>
      <c r="S48" s="63"/>
      <c r="T48" s="63"/>
      <c r="U48" s="59"/>
      <c r="V48" s="47"/>
      <c r="W48" s="44"/>
      <c r="X48" s="48"/>
    </row>
    <row r="49" spans="2:24" ht="18.75" customHeight="1" x14ac:dyDescent="0.25">
      <c r="B49" s="156"/>
      <c r="C49" s="45"/>
      <c r="D49" s="61"/>
      <c r="E49" s="63"/>
      <c r="F49" s="63"/>
      <c r="G49" s="63"/>
      <c r="H49" s="63"/>
      <c r="I49" s="59"/>
      <c r="J49" s="47"/>
      <c r="K49" s="44"/>
      <c r="L49" s="48"/>
      <c r="N49" s="156"/>
      <c r="O49" s="45"/>
      <c r="P49" s="61"/>
      <c r="Q49" s="63"/>
      <c r="R49" s="63"/>
      <c r="S49" s="63"/>
      <c r="T49" s="63"/>
      <c r="U49" s="59"/>
      <c r="V49" s="47"/>
      <c r="W49" s="44"/>
      <c r="X49" s="48"/>
    </row>
    <row r="50" spans="2:24" ht="18.75" customHeight="1" thickBot="1" x14ac:dyDescent="0.3">
      <c r="B50" s="156"/>
      <c r="C50" s="8"/>
      <c r="D50" s="62"/>
      <c r="E50" s="64"/>
      <c r="F50" s="64"/>
      <c r="G50" s="64"/>
      <c r="H50" s="64"/>
      <c r="I50" s="60"/>
      <c r="J50" s="88"/>
      <c r="K50" s="89"/>
      <c r="L50" s="48"/>
      <c r="N50" s="156"/>
      <c r="O50" s="8"/>
      <c r="P50" s="62"/>
      <c r="Q50" s="64"/>
      <c r="R50" s="64"/>
      <c r="S50" s="64"/>
      <c r="T50" s="64"/>
      <c r="U50" s="60"/>
      <c r="V50" s="88"/>
      <c r="W50" s="89"/>
      <c r="X50" s="48"/>
    </row>
    <row r="51" spans="2:24" ht="30" customHeight="1" thickBot="1" x14ac:dyDescent="0.55000000000000004">
      <c r="B51" s="53"/>
      <c r="C51" s="78" t="s">
        <v>18</v>
      </c>
      <c r="D51" s="50"/>
      <c r="E51" s="50"/>
      <c r="F51" s="50"/>
      <c r="G51" s="50"/>
      <c r="H51" s="50"/>
      <c r="I51" s="50"/>
      <c r="J51" s="50"/>
      <c r="K51" s="50"/>
      <c r="L51" s="49"/>
      <c r="N51" s="53"/>
      <c r="O51" s="78" t="s">
        <v>18</v>
      </c>
      <c r="P51" s="50"/>
      <c r="Q51" s="50"/>
      <c r="R51" s="50"/>
      <c r="S51" s="50"/>
      <c r="T51" s="50"/>
      <c r="U51" s="50"/>
      <c r="V51" s="50"/>
      <c r="W51" s="50"/>
      <c r="X51" s="49"/>
    </row>
  </sheetData>
  <sortState xmlns:xlrd2="http://schemas.microsoft.com/office/spreadsheetml/2017/richdata2" ref="C7:K19">
    <sortCondition descending="1" ref="J7:J19"/>
  </sortState>
  <mergeCells count="27">
    <mergeCell ref="B29:L29"/>
    <mergeCell ref="N29:X29"/>
    <mergeCell ref="J5:J6"/>
    <mergeCell ref="K5:K6"/>
    <mergeCell ref="I5:I6"/>
    <mergeCell ref="R5:R6"/>
    <mergeCell ref="V5:V6"/>
    <mergeCell ref="G5:G6"/>
    <mergeCell ref="H5:H6"/>
    <mergeCell ref="B7:B26"/>
    <mergeCell ref="N7:N26"/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</mergeCells>
  <pageMargins left="0.7" right="0.7" top="0.75" bottom="0.75" header="0.3" footer="0.3"/>
  <pageSetup scale="4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Y51"/>
  <sheetViews>
    <sheetView workbookViewId="0">
      <selection activeCell="AA35" sqref="AA35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78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11</v>
      </c>
      <c r="F5" s="146" t="s">
        <v>12</v>
      </c>
      <c r="G5" s="146" t="s">
        <v>16</v>
      </c>
      <c r="H5" s="146" t="s">
        <v>15</v>
      </c>
      <c r="I5" s="146" t="s">
        <v>13</v>
      </c>
      <c r="J5" s="137" t="s">
        <v>14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11</v>
      </c>
      <c r="R5" s="146" t="s">
        <v>75</v>
      </c>
      <c r="S5" s="146" t="s">
        <v>15</v>
      </c>
      <c r="T5" s="146" t="s">
        <v>16</v>
      </c>
      <c r="U5" s="146" t="s">
        <v>13</v>
      </c>
      <c r="V5" s="137" t="s">
        <v>14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50</v>
      </c>
      <c r="E7" s="61">
        <v>91</v>
      </c>
      <c r="F7" s="63">
        <v>94</v>
      </c>
      <c r="G7" s="63">
        <v>96</v>
      </c>
      <c r="H7" s="63">
        <v>96</v>
      </c>
      <c r="I7" s="63">
        <v>97</v>
      </c>
      <c r="J7" s="59">
        <v>90</v>
      </c>
      <c r="K7" s="47">
        <f t="shared" ref="K7:K16" si="0">SUM(E7:J7)</f>
        <v>564</v>
      </c>
      <c r="L7" s="44">
        <f t="shared" ref="L7:L16" si="1">IF(K7=0,0,RANK(K7,K$7:K$26))</f>
        <v>1</v>
      </c>
      <c r="M7" s="48"/>
      <c r="O7" s="156" t="s">
        <v>6</v>
      </c>
      <c r="P7" s="46" t="s">
        <v>66</v>
      </c>
      <c r="Q7" s="61">
        <v>61</v>
      </c>
      <c r="R7" s="63">
        <v>62</v>
      </c>
      <c r="S7" s="63"/>
      <c r="T7" s="63"/>
      <c r="U7" s="63">
        <v>61</v>
      </c>
      <c r="V7" s="59">
        <v>58</v>
      </c>
      <c r="W7" s="47">
        <f>SUM(Q7:V7)</f>
        <v>242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6"/>
      <c r="D8" s="45" t="s">
        <v>32</v>
      </c>
      <c r="E8" s="61">
        <v>93</v>
      </c>
      <c r="F8" s="63">
        <v>95</v>
      </c>
      <c r="G8" s="63">
        <v>98</v>
      </c>
      <c r="H8" s="63">
        <v>101</v>
      </c>
      <c r="I8" s="63">
        <v>93</v>
      </c>
      <c r="J8" s="59">
        <v>78</v>
      </c>
      <c r="K8" s="47">
        <f t="shared" si="0"/>
        <v>558</v>
      </c>
      <c r="L8" s="44">
        <f t="shared" si="1"/>
        <v>2</v>
      </c>
      <c r="M8" s="48"/>
      <c r="O8" s="156"/>
      <c r="P8" s="45" t="s">
        <v>51</v>
      </c>
      <c r="Q8" s="61">
        <v>54</v>
      </c>
      <c r="R8" s="63">
        <v>57</v>
      </c>
      <c r="S8" s="63"/>
      <c r="T8" s="63"/>
      <c r="U8" s="63">
        <v>58</v>
      </c>
      <c r="V8" s="59">
        <v>56</v>
      </c>
      <c r="W8" s="47">
        <f>SUM(Q8:V8)</f>
        <v>225</v>
      </c>
      <c r="X8" s="44">
        <f t="shared" si="2"/>
        <v>2</v>
      </c>
      <c r="Y8" s="48"/>
    </row>
    <row r="9" spans="3:25" ht="18.75" customHeight="1" x14ac:dyDescent="0.25">
      <c r="C9" s="156"/>
      <c r="D9" s="45" t="s">
        <v>51</v>
      </c>
      <c r="E9" s="61">
        <v>86</v>
      </c>
      <c r="F9" s="63">
        <v>99</v>
      </c>
      <c r="G9" s="63">
        <v>92</v>
      </c>
      <c r="H9" s="63">
        <v>86</v>
      </c>
      <c r="I9" s="63">
        <v>94</v>
      </c>
      <c r="J9" s="59">
        <v>88</v>
      </c>
      <c r="K9" s="47">
        <f t="shared" si="0"/>
        <v>545</v>
      </c>
      <c r="L9" s="44">
        <f t="shared" si="1"/>
        <v>3</v>
      </c>
      <c r="M9" s="48"/>
      <c r="O9" s="156"/>
      <c r="P9" s="45" t="s">
        <v>32</v>
      </c>
      <c r="Q9" s="61">
        <v>53</v>
      </c>
      <c r="R9" s="63">
        <v>56</v>
      </c>
      <c r="S9" s="63"/>
      <c r="T9" s="63"/>
      <c r="U9" s="63">
        <v>56</v>
      </c>
      <c r="V9" s="59">
        <v>50</v>
      </c>
      <c r="W9" s="47">
        <f>SUM(Q9:V9)</f>
        <v>215</v>
      </c>
      <c r="X9" s="44">
        <f t="shared" si="2"/>
        <v>3</v>
      </c>
      <c r="Y9" s="48"/>
    </row>
    <row r="10" spans="3:25" ht="18.75" customHeight="1" x14ac:dyDescent="0.25">
      <c r="C10" s="156"/>
      <c r="D10" s="45" t="s">
        <v>66</v>
      </c>
      <c r="E10" s="61">
        <v>87</v>
      </c>
      <c r="F10" s="63">
        <v>88</v>
      </c>
      <c r="G10" s="63">
        <v>86</v>
      </c>
      <c r="H10" s="63">
        <v>88</v>
      </c>
      <c r="I10" s="63">
        <v>92</v>
      </c>
      <c r="J10" s="59">
        <v>86</v>
      </c>
      <c r="K10" s="47">
        <f t="shared" si="0"/>
        <v>527</v>
      </c>
      <c r="L10" s="44">
        <f t="shared" si="1"/>
        <v>4</v>
      </c>
      <c r="M10" s="48"/>
      <c r="O10" s="156"/>
      <c r="P10" s="45" t="s">
        <v>33</v>
      </c>
      <c r="Q10" s="61">
        <v>53</v>
      </c>
      <c r="R10" s="63">
        <v>54</v>
      </c>
      <c r="S10" s="63"/>
      <c r="T10" s="63"/>
      <c r="U10" s="63">
        <v>54</v>
      </c>
      <c r="V10" s="59">
        <v>53</v>
      </c>
      <c r="W10" s="47">
        <v>214.31</v>
      </c>
      <c r="X10" s="44">
        <f t="shared" si="2"/>
        <v>4</v>
      </c>
      <c r="Y10" s="48"/>
    </row>
    <row r="11" spans="3:25" ht="18.75" customHeight="1" x14ac:dyDescent="0.25">
      <c r="C11" s="156"/>
      <c r="D11" s="45" t="s">
        <v>46</v>
      </c>
      <c r="E11" s="61">
        <v>83</v>
      </c>
      <c r="F11" s="63">
        <v>86</v>
      </c>
      <c r="G11" s="63">
        <v>83</v>
      </c>
      <c r="H11" s="63">
        <v>84</v>
      </c>
      <c r="I11" s="63">
        <v>90</v>
      </c>
      <c r="J11" s="59">
        <v>89</v>
      </c>
      <c r="K11" s="47">
        <f t="shared" si="0"/>
        <v>515</v>
      </c>
      <c r="L11" s="44">
        <f t="shared" si="1"/>
        <v>5</v>
      </c>
      <c r="M11" s="48"/>
      <c r="O11" s="156"/>
      <c r="P11" s="45" t="s">
        <v>50</v>
      </c>
      <c r="Q11" s="61">
        <v>50</v>
      </c>
      <c r="R11" s="63">
        <v>56</v>
      </c>
      <c r="S11" s="63"/>
      <c r="T11" s="63"/>
      <c r="U11" s="63">
        <v>55</v>
      </c>
      <c r="V11" s="59">
        <v>53</v>
      </c>
      <c r="W11" s="47">
        <v>214.07</v>
      </c>
      <c r="X11" s="44">
        <f t="shared" si="2"/>
        <v>5</v>
      </c>
      <c r="Y11" s="48"/>
    </row>
    <row r="12" spans="3:25" ht="18.75" customHeight="1" x14ac:dyDescent="0.25">
      <c r="C12" s="156"/>
      <c r="D12" s="45" t="s">
        <v>47</v>
      </c>
      <c r="E12" s="61">
        <v>81</v>
      </c>
      <c r="F12" s="63">
        <v>90</v>
      </c>
      <c r="G12" s="63">
        <v>94</v>
      </c>
      <c r="H12" s="63">
        <v>90</v>
      </c>
      <c r="I12" s="63">
        <v>80</v>
      </c>
      <c r="J12" s="59">
        <v>76</v>
      </c>
      <c r="K12" s="47">
        <f t="shared" si="0"/>
        <v>511</v>
      </c>
      <c r="L12" s="44">
        <f t="shared" si="1"/>
        <v>6</v>
      </c>
      <c r="M12" s="48"/>
      <c r="O12" s="156"/>
      <c r="P12" s="45" t="s">
        <v>34</v>
      </c>
      <c r="Q12" s="61">
        <v>52</v>
      </c>
      <c r="R12" s="63">
        <v>56</v>
      </c>
      <c r="S12" s="63"/>
      <c r="T12" s="63"/>
      <c r="U12" s="63">
        <v>54</v>
      </c>
      <c r="V12" s="59">
        <v>51</v>
      </c>
      <c r="W12" s="47">
        <f>SUM(Q12:V12)</f>
        <v>213</v>
      </c>
      <c r="X12" s="44">
        <f t="shared" si="2"/>
        <v>6</v>
      </c>
      <c r="Y12" s="48"/>
    </row>
    <row r="13" spans="3:25" ht="18.75" customHeight="1" x14ac:dyDescent="0.25">
      <c r="C13" s="156"/>
      <c r="D13" s="45" t="s">
        <v>37</v>
      </c>
      <c r="E13" s="61">
        <v>79</v>
      </c>
      <c r="F13" s="63">
        <v>90</v>
      </c>
      <c r="G13" s="63">
        <v>93</v>
      </c>
      <c r="H13" s="63">
        <v>90</v>
      </c>
      <c r="I13" s="63">
        <v>78</v>
      </c>
      <c r="J13" s="59">
        <v>75</v>
      </c>
      <c r="K13" s="47">
        <f t="shared" si="0"/>
        <v>505</v>
      </c>
      <c r="L13" s="44">
        <f t="shared" si="1"/>
        <v>7</v>
      </c>
      <c r="M13" s="48"/>
      <c r="O13" s="156"/>
      <c r="P13" s="45" t="s">
        <v>46</v>
      </c>
      <c r="Q13" s="61">
        <v>50</v>
      </c>
      <c r="R13" s="63">
        <v>53</v>
      </c>
      <c r="S13" s="63"/>
      <c r="T13" s="63"/>
      <c r="U13" s="63">
        <v>50</v>
      </c>
      <c r="V13" s="59">
        <v>51</v>
      </c>
      <c r="W13" s="47">
        <f>SUM(Q13:V13)</f>
        <v>204</v>
      </c>
      <c r="X13" s="44">
        <f t="shared" si="2"/>
        <v>7</v>
      </c>
      <c r="Y13" s="48"/>
    </row>
    <row r="14" spans="3:25" ht="18.75" customHeight="1" x14ac:dyDescent="0.25">
      <c r="C14" s="156"/>
      <c r="D14" s="45" t="s">
        <v>38</v>
      </c>
      <c r="E14" s="61">
        <v>71</v>
      </c>
      <c r="F14" s="63">
        <v>76</v>
      </c>
      <c r="G14" s="63">
        <v>82</v>
      </c>
      <c r="H14" s="63">
        <v>82</v>
      </c>
      <c r="I14" s="63">
        <v>82</v>
      </c>
      <c r="J14" s="59">
        <v>72</v>
      </c>
      <c r="K14" s="47">
        <f t="shared" si="0"/>
        <v>465</v>
      </c>
      <c r="L14" s="44">
        <f t="shared" si="1"/>
        <v>8</v>
      </c>
      <c r="M14" s="48"/>
      <c r="O14" s="156"/>
      <c r="P14" s="45" t="s">
        <v>37</v>
      </c>
      <c r="Q14" s="61">
        <v>49</v>
      </c>
      <c r="R14" s="63">
        <v>50</v>
      </c>
      <c r="S14" s="63"/>
      <c r="T14" s="63"/>
      <c r="U14" s="63">
        <v>49</v>
      </c>
      <c r="V14" s="59">
        <v>49</v>
      </c>
      <c r="W14" s="47">
        <f>SUM(Q14:V14)</f>
        <v>197</v>
      </c>
      <c r="X14" s="44">
        <f t="shared" si="2"/>
        <v>8</v>
      </c>
      <c r="Y14" s="48"/>
    </row>
    <row r="15" spans="3:25" ht="18.75" customHeight="1" x14ac:dyDescent="0.25">
      <c r="C15" s="156"/>
      <c r="D15" s="45" t="s">
        <v>54</v>
      </c>
      <c r="E15" s="61">
        <v>45</v>
      </c>
      <c r="F15" s="63">
        <v>85</v>
      </c>
      <c r="G15" s="63">
        <v>67</v>
      </c>
      <c r="H15" s="63">
        <v>80</v>
      </c>
      <c r="I15" s="63">
        <v>58</v>
      </c>
      <c r="J15" s="59">
        <v>66</v>
      </c>
      <c r="K15" s="47">
        <f t="shared" si="0"/>
        <v>401</v>
      </c>
      <c r="L15" s="44">
        <f t="shared" si="1"/>
        <v>9</v>
      </c>
      <c r="M15" s="48"/>
      <c r="O15" s="156"/>
      <c r="P15" s="45" t="s">
        <v>35</v>
      </c>
      <c r="Q15" s="61">
        <v>45</v>
      </c>
      <c r="R15" s="63">
        <v>44</v>
      </c>
      <c r="S15" s="63"/>
      <c r="T15" s="63"/>
      <c r="U15" s="63">
        <v>44</v>
      </c>
      <c r="V15" s="59">
        <v>43</v>
      </c>
      <c r="W15" s="47">
        <f>SUM(Q15:V15)</f>
        <v>176</v>
      </c>
      <c r="X15" s="44">
        <f t="shared" si="2"/>
        <v>9</v>
      </c>
      <c r="Y15" s="48"/>
    </row>
    <row r="16" spans="3:25" ht="18.75" customHeight="1" x14ac:dyDescent="0.25">
      <c r="C16" s="156"/>
      <c r="D16" s="45" t="s">
        <v>33</v>
      </c>
      <c r="E16" s="61">
        <v>76</v>
      </c>
      <c r="F16" s="63">
        <v>56</v>
      </c>
      <c r="G16" s="63">
        <v>68</v>
      </c>
      <c r="H16" s="63">
        <v>84</v>
      </c>
      <c r="I16" s="63">
        <v>75</v>
      </c>
      <c r="J16" s="59">
        <v>37</v>
      </c>
      <c r="K16" s="47">
        <f t="shared" si="0"/>
        <v>396</v>
      </c>
      <c r="L16" s="44">
        <f t="shared" si="1"/>
        <v>10</v>
      </c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/>
      <c r="F30" s="66" t="s">
        <v>16</v>
      </c>
      <c r="G30" s="66" t="s">
        <v>15</v>
      </c>
      <c r="H30" s="66" t="s">
        <v>13</v>
      </c>
      <c r="I30" s="66" t="s">
        <v>14</v>
      </c>
      <c r="J30" s="67"/>
      <c r="K30" s="55" t="s">
        <v>7</v>
      </c>
      <c r="L30" s="57" t="s">
        <v>8</v>
      </c>
      <c r="M30" s="48"/>
      <c r="O30" s="52"/>
      <c r="P30" s="54" t="s">
        <v>5</v>
      </c>
      <c r="Q30" s="65" t="s">
        <v>11</v>
      </c>
      <c r="R30" s="66" t="s">
        <v>12</v>
      </c>
      <c r="S30" s="66" t="s">
        <v>15</v>
      </c>
      <c r="T30" s="66" t="s">
        <v>16</v>
      </c>
      <c r="U30" s="66" t="s">
        <v>13</v>
      </c>
      <c r="V30" s="67" t="s">
        <v>14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 t="s">
        <v>40</v>
      </c>
      <c r="E31" s="61"/>
      <c r="F31" s="63">
        <v>78</v>
      </c>
      <c r="G31" s="63">
        <v>85</v>
      </c>
      <c r="H31" s="63">
        <v>88</v>
      </c>
      <c r="I31" s="63">
        <v>80</v>
      </c>
      <c r="J31" s="59"/>
      <c r="K31" s="47">
        <f t="shared" ref="K31:K38" si="3">SUM(E31:J31)</f>
        <v>331</v>
      </c>
      <c r="L31" s="44">
        <f t="shared" ref="L31:L38" si="4">IF(K31=0,0,RANK(K31,K$31:K$50))</f>
        <v>1</v>
      </c>
      <c r="M31" s="48"/>
      <c r="O31" s="156" t="s">
        <v>27</v>
      </c>
      <c r="P31" s="46" t="s">
        <v>79</v>
      </c>
      <c r="Q31" s="61">
        <v>50</v>
      </c>
      <c r="R31" s="63">
        <v>53</v>
      </c>
      <c r="S31" s="63"/>
      <c r="T31" s="63"/>
      <c r="U31" s="63">
        <v>56</v>
      </c>
      <c r="V31" s="59">
        <v>53</v>
      </c>
      <c r="W31" s="47">
        <f t="shared" ref="W31:W43" si="5">SUM(Q31:V31)</f>
        <v>212</v>
      </c>
      <c r="X31" s="44">
        <f t="shared" ref="X31:X43" si="6">IF(W31=0,0,RANK(W31,W$31:W$50))</f>
        <v>1</v>
      </c>
      <c r="Y31" s="48"/>
    </row>
    <row r="32" spans="3:25" ht="18.75" customHeight="1" x14ac:dyDescent="0.25">
      <c r="C32" s="156"/>
      <c r="D32" s="45" t="s">
        <v>41</v>
      </c>
      <c r="E32" s="61"/>
      <c r="F32" s="63">
        <v>71</v>
      </c>
      <c r="G32" s="63">
        <v>80</v>
      </c>
      <c r="H32" s="63">
        <v>81</v>
      </c>
      <c r="I32" s="63">
        <v>69</v>
      </c>
      <c r="J32" s="59"/>
      <c r="K32" s="47">
        <f t="shared" si="3"/>
        <v>301</v>
      </c>
      <c r="L32" s="44">
        <f t="shared" si="4"/>
        <v>2</v>
      </c>
      <c r="M32" s="48"/>
      <c r="O32" s="156"/>
      <c r="P32" s="45" t="s">
        <v>40</v>
      </c>
      <c r="Q32" s="61">
        <v>50</v>
      </c>
      <c r="R32" s="63">
        <v>53</v>
      </c>
      <c r="S32" s="63"/>
      <c r="T32" s="63"/>
      <c r="U32" s="63">
        <v>54</v>
      </c>
      <c r="V32" s="59">
        <v>51</v>
      </c>
      <c r="W32" s="47">
        <f t="shared" si="5"/>
        <v>208</v>
      </c>
      <c r="X32" s="44">
        <f t="shared" si="6"/>
        <v>2</v>
      </c>
      <c r="Y32" s="48"/>
    </row>
    <row r="33" spans="3:25" ht="18.75" customHeight="1" x14ac:dyDescent="0.25">
      <c r="C33" s="156"/>
      <c r="D33" s="45" t="s">
        <v>39</v>
      </c>
      <c r="E33" s="61"/>
      <c r="F33" s="63">
        <v>70</v>
      </c>
      <c r="G33" s="63">
        <v>77</v>
      </c>
      <c r="H33" s="63">
        <v>78</v>
      </c>
      <c r="I33" s="63">
        <v>73</v>
      </c>
      <c r="J33" s="59"/>
      <c r="K33" s="47">
        <f t="shared" si="3"/>
        <v>298</v>
      </c>
      <c r="L33" s="44">
        <f t="shared" si="4"/>
        <v>3</v>
      </c>
      <c r="M33" s="48"/>
      <c r="O33" s="156"/>
      <c r="P33" s="45" t="s">
        <v>44</v>
      </c>
      <c r="Q33" s="61">
        <v>48</v>
      </c>
      <c r="R33" s="63">
        <v>54</v>
      </c>
      <c r="S33" s="63"/>
      <c r="T33" s="63"/>
      <c r="U33" s="63">
        <v>51</v>
      </c>
      <c r="V33" s="59">
        <v>49</v>
      </c>
      <c r="W33" s="47">
        <f t="shared" si="5"/>
        <v>202</v>
      </c>
      <c r="X33" s="44">
        <f t="shared" si="6"/>
        <v>3</v>
      </c>
      <c r="Y33" s="48"/>
    </row>
    <row r="34" spans="3:25" ht="18.75" customHeight="1" x14ac:dyDescent="0.25">
      <c r="C34" s="156"/>
      <c r="D34" s="45" t="s">
        <v>72</v>
      </c>
      <c r="E34" s="61"/>
      <c r="F34" s="63">
        <v>71</v>
      </c>
      <c r="G34" s="63">
        <v>68</v>
      </c>
      <c r="H34" s="63">
        <v>76</v>
      </c>
      <c r="I34" s="63">
        <v>77</v>
      </c>
      <c r="J34" s="59"/>
      <c r="K34" s="47">
        <f t="shared" si="3"/>
        <v>292</v>
      </c>
      <c r="L34" s="44">
        <f t="shared" si="4"/>
        <v>4</v>
      </c>
      <c r="M34" s="48"/>
      <c r="O34" s="156"/>
      <c r="P34" s="45" t="s">
        <v>41</v>
      </c>
      <c r="Q34" s="61">
        <v>50</v>
      </c>
      <c r="R34" s="63">
        <v>51</v>
      </c>
      <c r="S34" s="63"/>
      <c r="T34" s="63"/>
      <c r="U34" s="63">
        <v>49</v>
      </c>
      <c r="V34" s="59">
        <v>49</v>
      </c>
      <c r="W34" s="47">
        <f t="shared" si="5"/>
        <v>199</v>
      </c>
      <c r="X34" s="44">
        <f t="shared" si="6"/>
        <v>4</v>
      </c>
      <c r="Y34" s="48"/>
    </row>
    <row r="35" spans="3:25" ht="18.75" customHeight="1" x14ac:dyDescent="0.25">
      <c r="C35" s="156"/>
      <c r="D35" s="45" t="s">
        <v>79</v>
      </c>
      <c r="E35" s="61"/>
      <c r="F35" s="63">
        <v>55</v>
      </c>
      <c r="G35" s="63">
        <v>83</v>
      </c>
      <c r="H35" s="63">
        <v>78</v>
      </c>
      <c r="I35" s="63">
        <v>71</v>
      </c>
      <c r="J35" s="59"/>
      <c r="K35" s="47">
        <f t="shared" si="3"/>
        <v>287</v>
      </c>
      <c r="L35" s="44">
        <f t="shared" si="4"/>
        <v>5</v>
      </c>
      <c r="M35" s="48"/>
      <c r="O35" s="156"/>
      <c r="P35" s="45" t="s">
        <v>54</v>
      </c>
      <c r="Q35" s="61">
        <v>47</v>
      </c>
      <c r="R35" s="63">
        <v>52</v>
      </c>
      <c r="S35" s="63"/>
      <c r="T35" s="63"/>
      <c r="U35" s="63">
        <v>49</v>
      </c>
      <c r="V35" s="59">
        <v>50</v>
      </c>
      <c r="W35" s="47">
        <f t="shared" si="5"/>
        <v>198</v>
      </c>
      <c r="X35" s="44">
        <f t="shared" si="6"/>
        <v>5</v>
      </c>
      <c r="Y35" s="48"/>
    </row>
    <row r="36" spans="3:25" ht="18.75" customHeight="1" x14ac:dyDescent="0.25">
      <c r="C36" s="156"/>
      <c r="D36" s="45" t="s">
        <v>42</v>
      </c>
      <c r="E36" s="61"/>
      <c r="F36" s="63">
        <v>71</v>
      </c>
      <c r="G36" s="63">
        <v>71</v>
      </c>
      <c r="H36" s="63">
        <v>74</v>
      </c>
      <c r="I36" s="63">
        <v>66</v>
      </c>
      <c r="J36" s="59"/>
      <c r="K36" s="47">
        <f t="shared" si="3"/>
        <v>282</v>
      </c>
      <c r="L36" s="44">
        <f t="shared" si="4"/>
        <v>6</v>
      </c>
      <c r="M36" s="48"/>
      <c r="O36" s="156"/>
      <c r="P36" s="45" t="s">
        <v>76</v>
      </c>
      <c r="Q36" s="61">
        <v>51</v>
      </c>
      <c r="R36" s="63">
        <v>49</v>
      </c>
      <c r="S36" s="63"/>
      <c r="T36" s="63"/>
      <c r="U36" s="63">
        <v>49</v>
      </c>
      <c r="V36" s="59">
        <v>49</v>
      </c>
      <c r="W36" s="47">
        <f t="shared" si="5"/>
        <v>198</v>
      </c>
      <c r="X36" s="44">
        <f t="shared" si="6"/>
        <v>5</v>
      </c>
      <c r="Y36" s="48"/>
    </row>
    <row r="37" spans="3:25" ht="18.75" customHeight="1" x14ac:dyDescent="0.25">
      <c r="C37" s="156"/>
      <c r="D37" s="45" t="s">
        <v>59</v>
      </c>
      <c r="E37" s="61"/>
      <c r="F37" s="63">
        <v>71</v>
      </c>
      <c r="G37" s="63">
        <v>71</v>
      </c>
      <c r="H37" s="63">
        <v>60</v>
      </c>
      <c r="I37" s="63">
        <v>62</v>
      </c>
      <c r="J37" s="59"/>
      <c r="K37" s="47">
        <f t="shared" si="3"/>
        <v>264</v>
      </c>
      <c r="L37" s="44">
        <f t="shared" si="4"/>
        <v>7</v>
      </c>
      <c r="M37" s="48"/>
      <c r="O37" s="156"/>
      <c r="P37" s="45" t="s">
        <v>39</v>
      </c>
      <c r="Q37" s="61">
        <v>47</v>
      </c>
      <c r="R37" s="63">
        <v>52</v>
      </c>
      <c r="S37" s="63"/>
      <c r="T37" s="63"/>
      <c r="U37" s="63">
        <v>50</v>
      </c>
      <c r="V37" s="59">
        <v>47</v>
      </c>
      <c r="W37" s="47">
        <f t="shared" si="5"/>
        <v>196</v>
      </c>
      <c r="X37" s="44">
        <f t="shared" si="6"/>
        <v>7</v>
      </c>
      <c r="Y37" s="48"/>
    </row>
    <row r="38" spans="3:25" ht="18.75" customHeight="1" x14ac:dyDescent="0.25">
      <c r="C38" s="156"/>
      <c r="D38" s="45" t="s">
        <v>43</v>
      </c>
      <c r="E38" s="61"/>
      <c r="F38" s="63">
        <v>56</v>
      </c>
      <c r="G38" s="63">
        <v>51</v>
      </c>
      <c r="H38" s="63">
        <v>55</v>
      </c>
      <c r="I38" s="63">
        <v>51</v>
      </c>
      <c r="J38" s="59"/>
      <c r="K38" s="47">
        <f t="shared" si="3"/>
        <v>213</v>
      </c>
      <c r="L38" s="44">
        <f t="shared" si="4"/>
        <v>8</v>
      </c>
      <c r="M38" s="48"/>
      <c r="O38" s="156"/>
      <c r="P38" s="45" t="s">
        <v>72</v>
      </c>
      <c r="Q38" s="61">
        <v>48</v>
      </c>
      <c r="R38" s="63">
        <v>52</v>
      </c>
      <c r="S38" s="63"/>
      <c r="T38" s="63"/>
      <c r="U38" s="63">
        <v>47</v>
      </c>
      <c r="V38" s="59">
        <v>42</v>
      </c>
      <c r="W38" s="47">
        <f t="shared" si="5"/>
        <v>189</v>
      </c>
      <c r="X38" s="44">
        <f t="shared" si="6"/>
        <v>8</v>
      </c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 t="s">
        <v>58</v>
      </c>
      <c r="Q39" s="61">
        <v>46</v>
      </c>
      <c r="R39" s="63">
        <v>49</v>
      </c>
      <c r="S39" s="63"/>
      <c r="T39" s="63"/>
      <c r="U39" s="63">
        <v>47</v>
      </c>
      <c r="V39" s="59">
        <v>45</v>
      </c>
      <c r="W39" s="47">
        <f t="shared" si="5"/>
        <v>187</v>
      </c>
      <c r="X39" s="44">
        <f t="shared" si="6"/>
        <v>9</v>
      </c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 t="s">
        <v>59</v>
      </c>
      <c r="Q40" s="61">
        <v>46</v>
      </c>
      <c r="R40" s="63">
        <v>49</v>
      </c>
      <c r="S40" s="63"/>
      <c r="T40" s="63"/>
      <c r="U40" s="63">
        <v>45</v>
      </c>
      <c r="V40" s="59">
        <v>45</v>
      </c>
      <c r="W40" s="47">
        <f t="shared" si="5"/>
        <v>185</v>
      </c>
      <c r="X40" s="44">
        <f t="shared" si="6"/>
        <v>10</v>
      </c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 t="s">
        <v>42</v>
      </c>
      <c r="Q41" s="61">
        <v>45</v>
      </c>
      <c r="R41" s="63">
        <v>47</v>
      </c>
      <c r="S41" s="63"/>
      <c r="T41" s="63"/>
      <c r="U41" s="63">
        <v>47</v>
      </c>
      <c r="V41" s="59">
        <v>45</v>
      </c>
      <c r="W41" s="47">
        <f t="shared" si="5"/>
        <v>184</v>
      </c>
      <c r="X41" s="44">
        <f t="shared" si="6"/>
        <v>11</v>
      </c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 t="s">
        <v>77</v>
      </c>
      <c r="Q42" s="61">
        <v>43</v>
      </c>
      <c r="R42" s="63">
        <v>47</v>
      </c>
      <c r="S42" s="63"/>
      <c r="T42" s="63"/>
      <c r="U42" s="63">
        <v>45</v>
      </c>
      <c r="V42" s="59">
        <v>42</v>
      </c>
      <c r="W42" s="47">
        <f t="shared" si="5"/>
        <v>177</v>
      </c>
      <c r="X42" s="44">
        <f t="shared" si="6"/>
        <v>12</v>
      </c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 t="s">
        <v>43</v>
      </c>
      <c r="Q43" s="61">
        <v>35</v>
      </c>
      <c r="R43" s="63">
        <v>35</v>
      </c>
      <c r="S43" s="63"/>
      <c r="T43" s="63"/>
      <c r="U43" s="63">
        <v>39</v>
      </c>
      <c r="V43" s="59">
        <v>36</v>
      </c>
      <c r="W43" s="47">
        <f t="shared" si="5"/>
        <v>145</v>
      </c>
      <c r="X43" s="44">
        <f t="shared" si="6"/>
        <v>13</v>
      </c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3">
    <sortCondition descending="1" ref="K31:K43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1"/>
  <sheetViews>
    <sheetView workbookViewId="0">
      <selection activeCell="AB13" sqref="AB13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84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81</v>
      </c>
      <c r="E7" s="61"/>
      <c r="F7" s="63"/>
      <c r="G7" s="63"/>
      <c r="H7" s="63"/>
      <c r="I7" s="63"/>
      <c r="J7" s="59"/>
      <c r="K7" s="47">
        <v>557</v>
      </c>
      <c r="L7" s="44">
        <f t="shared" ref="L7:L15" si="0">IF(K7=0,0,RANK(K7,K$7:K$26))</f>
        <v>1</v>
      </c>
      <c r="M7" s="48"/>
      <c r="O7" s="156" t="s">
        <v>6</v>
      </c>
      <c r="P7" s="46" t="s">
        <v>66</v>
      </c>
      <c r="Q7" s="61"/>
      <c r="R7" s="63"/>
      <c r="S7" s="63"/>
      <c r="T7" s="63"/>
      <c r="U7" s="63"/>
      <c r="V7" s="59"/>
      <c r="W7" s="47">
        <v>421</v>
      </c>
      <c r="X7" s="44">
        <f t="shared" ref="X7:X15" si="1">IF(W7=0,0,RANK(W7,W$7:W$26))</f>
        <v>1</v>
      </c>
      <c r="Y7" s="48"/>
    </row>
    <row r="8" spans="3:25" ht="18.75" customHeight="1" x14ac:dyDescent="0.25">
      <c r="C8" s="156"/>
      <c r="D8" s="45" t="s">
        <v>32</v>
      </c>
      <c r="E8" s="61"/>
      <c r="F8" s="63"/>
      <c r="G8" s="63"/>
      <c r="H8" s="63"/>
      <c r="I8" s="63"/>
      <c r="J8" s="59"/>
      <c r="K8" s="47">
        <v>554</v>
      </c>
      <c r="L8" s="44">
        <f t="shared" si="0"/>
        <v>2</v>
      </c>
      <c r="M8" s="48"/>
      <c r="O8" s="156"/>
      <c r="P8" s="45" t="s">
        <v>51</v>
      </c>
      <c r="Q8" s="61"/>
      <c r="R8" s="63"/>
      <c r="S8" s="63"/>
      <c r="T8" s="63"/>
      <c r="U8" s="63"/>
      <c r="V8" s="59"/>
      <c r="W8" s="47">
        <v>410</v>
      </c>
      <c r="X8" s="44">
        <f t="shared" si="1"/>
        <v>2</v>
      </c>
      <c r="Y8" s="48"/>
    </row>
    <row r="9" spans="3:25" ht="18.75" customHeight="1" x14ac:dyDescent="0.25">
      <c r="C9" s="156"/>
      <c r="D9" s="45" t="s">
        <v>66</v>
      </c>
      <c r="E9" s="61"/>
      <c r="F9" s="63"/>
      <c r="G9" s="63"/>
      <c r="H9" s="63"/>
      <c r="I9" s="63"/>
      <c r="J9" s="59"/>
      <c r="K9" s="47">
        <v>548</v>
      </c>
      <c r="L9" s="44">
        <f t="shared" si="0"/>
        <v>3</v>
      </c>
      <c r="M9" s="48"/>
      <c r="O9" s="156"/>
      <c r="P9" s="45" t="s">
        <v>32</v>
      </c>
      <c r="Q9" s="61"/>
      <c r="R9" s="63"/>
      <c r="S9" s="63"/>
      <c r="T9" s="63"/>
      <c r="U9" s="63"/>
      <c r="V9" s="59"/>
      <c r="W9" s="47">
        <v>376</v>
      </c>
      <c r="X9" s="44">
        <f t="shared" si="1"/>
        <v>3</v>
      </c>
      <c r="Y9" s="48"/>
    </row>
    <row r="10" spans="3:25" ht="18.75" customHeight="1" x14ac:dyDescent="0.25">
      <c r="C10" s="156"/>
      <c r="D10" s="45" t="s">
        <v>51</v>
      </c>
      <c r="E10" s="61"/>
      <c r="F10" s="63"/>
      <c r="G10" s="63"/>
      <c r="H10" s="63"/>
      <c r="I10" s="63"/>
      <c r="J10" s="59"/>
      <c r="K10" s="47">
        <v>546</v>
      </c>
      <c r="L10" s="44">
        <f t="shared" si="0"/>
        <v>4</v>
      </c>
      <c r="M10" s="48"/>
      <c r="O10" s="156"/>
      <c r="P10" s="45" t="s">
        <v>47</v>
      </c>
      <c r="Q10" s="61"/>
      <c r="R10" s="63"/>
      <c r="S10" s="63"/>
      <c r="T10" s="63"/>
      <c r="U10" s="63"/>
      <c r="V10" s="59"/>
      <c r="W10" s="47">
        <v>373</v>
      </c>
      <c r="X10" s="44">
        <f t="shared" si="1"/>
        <v>4</v>
      </c>
      <c r="Y10" s="48"/>
    </row>
    <row r="11" spans="3:25" ht="18.75" customHeight="1" x14ac:dyDescent="0.25">
      <c r="C11" s="156"/>
      <c r="D11" s="45" t="s">
        <v>36</v>
      </c>
      <c r="E11" s="61"/>
      <c r="F11" s="63"/>
      <c r="G11" s="63"/>
      <c r="H11" s="63"/>
      <c r="I11" s="63"/>
      <c r="J11" s="59"/>
      <c r="K11" s="47">
        <v>532</v>
      </c>
      <c r="L11" s="44">
        <f t="shared" si="0"/>
        <v>5</v>
      </c>
      <c r="M11" s="48"/>
      <c r="O11" s="156"/>
      <c r="P11" s="45" t="s">
        <v>36</v>
      </c>
      <c r="Q11" s="61"/>
      <c r="R11" s="63"/>
      <c r="S11" s="63"/>
      <c r="T11" s="63"/>
      <c r="U11" s="63"/>
      <c r="V11" s="59"/>
      <c r="W11" s="47">
        <v>371</v>
      </c>
      <c r="X11" s="44">
        <f t="shared" si="1"/>
        <v>5</v>
      </c>
      <c r="Y11" s="48"/>
    </row>
    <row r="12" spans="3:25" ht="18.75" customHeight="1" x14ac:dyDescent="0.25">
      <c r="C12" s="156"/>
      <c r="D12" s="45" t="s">
        <v>50</v>
      </c>
      <c r="E12" s="61"/>
      <c r="F12" s="63"/>
      <c r="G12" s="63"/>
      <c r="H12" s="63"/>
      <c r="I12" s="63"/>
      <c r="J12" s="59"/>
      <c r="K12" s="47">
        <v>517</v>
      </c>
      <c r="L12" s="44">
        <f t="shared" si="0"/>
        <v>6</v>
      </c>
      <c r="M12" s="48"/>
      <c r="O12" s="156"/>
      <c r="P12" s="45" t="s">
        <v>50</v>
      </c>
      <c r="Q12" s="61"/>
      <c r="R12" s="63"/>
      <c r="S12" s="63"/>
      <c r="T12" s="63"/>
      <c r="U12" s="63"/>
      <c r="V12" s="59"/>
      <c r="W12" s="47">
        <v>364</v>
      </c>
      <c r="X12" s="44">
        <f t="shared" si="1"/>
        <v>6</v>
      </c>
      <c r="Y12" s="48"/>
    </row>
    <row r="13" spans="3:25" ht="18.75" customHeight="1" x14ac:dyDescent="0.25">
      <c r="C13" s="156"/>
      <c r="D13" s="45" t="s">
        <v>47</v>
      </c>
      <c r="E13" s="61"/>
      <c r="F13" s="63"/>
      <c r="G13" s="63"/>
      <c r="H13" s="63"/>
      <c r="I13" s="63"/>
      <c r="J13" s="59"/>
      <c r="K13" s="47">
        <v>514</v>
      </c>
      <c r="L13" s="44">
        <f t="shared" si="0"/>
        <v>7</v>
      </c>
      <c r="M13" s="48"/>
      <c r="O13" s="156"/>
      <c r="P13" s="45" t="s">
        <v>38</v>
      </c>
      <c r="Q13" s="61"/>
      <c r="R13" s="63"/>
      <c r="S13" s="63"/>
      <c r="T13" s="63"/>
      <c r="U13" s="63"/>
      <c r="V13" s="59"/>
      <c r="W13" s="47">
        <v>333</v>
      </c>
      <c r="X13" s="44">
        <f t="shared" si="1"/>
        <v>7</v>
      </c>
      <c r="Y13" s="48"/>
    </row>
    <row r="14" spans="3:25" ht="18.75" customHeight="1" x14ac:dyDescent="0.25">
      <c r="C14" s="156"/>
      <c r="D14" s="45" t="s">
        <v>37</v>
      </c>
      <c r="E14" s="61"/>
      <c r="F14" s="63"/>
      <c r="G14" s="63"/>
      <c r="H14" s="63"/>
      <c r="I14" s="63"/>
      <c r="J14" s="59"/>
      <c r="K14" s="47">
        <v>506</v>
      </c>
      <c r="L14" s="44">
        <f t="shared" si="0"/>
        <v>8</v>
      </c>
      <c r="M14" s="48"/>
      <c r="O14" s="156"/>
      <c r="P14" s="45" t="s">
        <v>37</v>
      </c>
      <c r="Q14" s="61"/>
      <c r="R14" s="63"/>
      <c r="S14" s="63"/>
      <c r="T14" s="63"/>
      <c r="U14" s="63"/>
      <c r="V14" s="59"/>
      <c r="W14" s="47">
        <v>306</v>
      </c>
      <c r="X14" s="44">
        <f t="shared" si="1"/>
        <v>8</v>
      </c>
      <c r="Y14" s="48"/>
    </row>
    <row r="15" spans="3:25" ht="18.75" customHeight="1" x14ac:dyDescent="0.25">
      <c r="C15" s="156"/>
      <c r="D15" s="45" t="s">
        <v>38</v>
      </c>
      <c r="E15" s="61"/>
      <c r="F15" s="63"/>
      <c r="G15" s="63"/>
      <c r="H15" s="63"/>
      <c r="I15" s="63"/>
      <c r="J15" s="59"/>
      <c r="K15" s="47">
        <v>503</v>
      </c>
      <c r="L15" s="44">
        <f t="shared" si="0"/>
        <v>9</v>
      </c>
      <c r="M15" s="48"/>
      <c r="O15" s="156"/>
      <c r="P15" s="45" t="s">
        <v>35</v>
      </c>
      <c r="Q15" s="61"/>
      <c r="R15" s="63"/>
      <c r="S15" s="63"/>
      <c r="T15" s="63"/>
      <c r="U15" s="63"/>
      <c r="V15" s="59"/>
      <c r="W15" s="47">
        <v>273</v>
      </c>
      <c r="X15" s="44">
        <f t="shared" si="1"/>
        <v>9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 t="s">
        <v>83</v>
      </c>
      <c r="E31" s="61"/>
      <c r="F31" s="63"/>
      <c r="G31" s="63"/>
      <c r="H31" s="63"/>
      <c r="I31" s="63"/>
      <c r="J31" s="59"/>
      <c r="K31" s="47">
        <v>542</v>
      </c>
      <c r="L31" s="44">
        <f t="shared" ref="L31:L39" si="2">IF(K31=0,0,RANK(K31,K$31:K$50))</f>
        <v>1</v>
      </c>
      <c r="M31" s="48"/>
      <c r="O31" s="156" t="s">
        <v>27</v>
      </c>
      <c r="P31" s="46" t="s">
        <v>79</v>
      </c>
      <c r="Q31" s="61"/>
      <c r="R31" s="63"/>
      <c r="S31" s="63"/>
      <c r="T31" s="63"/>
      <c r="U31" s="63"/>
      <c r="V31" s="59"/>
      <c r="W31" s="47">
        <v>358</v>
      </c>
      <c r="X31" s="44">
        <f t="shared" ref="X31:X38" si="3">IF(W31=0,0,RANK(W31,W$31:W$50))</f>
        <v>1</v>
      </c>
      <c r="Y31" s="48"/>
    </row>
    <row r="32" spans="3:25" ht="18.75" customHeight="1" x14ac:dyDescent="0.25">
      <c r="C32" s="156"/>
      <c r="D32" s="45" t="s">
        <v>82</v>
      </c>
      <c r="E32" s="61"/>
      <c r="F32" s="63"/>
      <c r="G32" s="63"/>
      <c r="H32" s="63"/>
      <c r="I32" s="63"/>
      <c r="J32" s="59"/>
      <c r="K32" s="47">
        <v>522</v>
      </c>
      <c r="L32" s="44">
        <f t="shared" si="2"/>
        <v>2</v>
      </c>
      <c r="M32" s="48"/>
      <c r="O32" s="156"/>
      <c r="P32" s="45" t="s">
        <v>82</v>
      </c>
      <c r="Q32" s="61"/>
      <c r="R32" s="63"/>
      <c r="S32" s="63"/>
      <c r="T32" s="63"/>
      <c r="U32" s="63"/>
      <c r="V32" s="59"/>
      <c r="W32" s="47">
        <v>352</v>
      </c>
      <c r="X32" s="44">
        <f t="shared" si="3"/>
        <v>2</v>
      </c>
      <c r="Y32" s="48"/>
    </row>
    <row r="33" spans="3:25" ht="18.75" customHeight="1" x14ac:dyDescent="0.25">
      <c r="C33" s="156"/>
      <c r="D33" s="45" t="s">
        <v>79</v>
      </c>
      <c r="E33" s="61"/>
      <c r="F33" s="63"/>
      <c r="G33" s="63"/>
      <c r="H33" s="63"/>
      <c r="I33" s="63"/>
      <c r="J33" s="59"/>
      <c r="K33" s="47">
        <v>514</v>
      </c>
      <c r="L33" s="44">
        <f t="shared" si="2"/>
        <v>3</v>
      </c>
      <c r="M33" s="48"/>
      <c r="O33" s="156"/>
      <c r="P33" s="45" t="s">
        <v>41</v>
      </c>
      <c r="Q33" s="61"/>
      <c r="R33" s="63"/>
      <c r="S33" s="63"/>
      <c r="T33" s="63"/>
      <c r="U33" s="63"/>
      <c r="V33" s="59"/>
      <c r="W33" s="47">
        <v>347</v>
      </c>
      <c r="X33" s="44">
        <f t="shared" si="3"/>
        <v>3</v>
      </c>
      <c r="Y33" s="48"/>
    </row>
    <row r="34" spans="3:25" ht="18.75" customHeight="1" x14ac:dyDescent="0.25">
      <c r="C34" s="156"/>
      <c r="D34" s="45" t="s">
        <v>59</v>
      </c>
      <c r="E34" s="61"/>
      <c r="F34" s="63"/>
      <c r="G34" s="63"/>
      <c r="H34" s="63"/>
      <c r="I34" s="63"/>
      <c r="J34" s="59"/>
      <c r="K34" s="47">
        <v>493</v>
      </c>
      <c r="L34" s="44">
        <f t="shared" si="2"/>
        <v>4</v>
      </c>
      <c r="M34" s="48"/>
      <c r="O34" s="156"/>
      <c r="P34" s="45" t="s">
        <v>42</v>
      </c>
      <c r="Q34" s="61"/>
      <c r="R34" s="63"/>
      <c r="S34" s="63"/>
      <c r="T34" s="63"/>
      <c r="U34" s="63"/>
      <c r="V34" s="59"/>
      <c r="W34" s="47">
        <v>339</v>
      </c>
      <c r="X34" s="44">
        <f t="shared" si="3"/>
        <v>4</v>
      </c>
      <c r="Y34" s="48"/>
    </row>
    <row r="35" spans="3:25" ht="18.75" customHeight="1" x14ac:dyDescent="0.25">
      <c r="C35" s="156"/>
      <c r="D35" s="45" t="s">
        <v>42</v>
      </c>
      <c r="E35" s="61"/>
      <c r="F35" s="63"/>
      <c r="G35" s="63"/>
      <c r="H35" s="63"/>
      <c r="I35" s="63"/>
      <c r="J35" s="59"/>
      <c r="K35" s="47">
        <v>485</v>
      </c>
      <c r="L35" s="44">
        <f t="shared" si="2"/>
        <v>5</v>
      </c>
      <c r="M35" s="48"/>
      <c r="O35" s="156"/>
      <c r="P35" s="45" t="s">
        <v>39</v>
      </c>
      <c r="Q35" s="61"/>
      <c r="R35" s="63"/>
      <c r="S35" s="63"/>
      <c r="T35" s="63"/>
      <c r="U35" s="63"/>
      <c r="V35" s="59"/>
      <c r="W35" s="47">
        <v>334</v>
      </c>
      <c r="X35" s="44">
        <f t="shared" si="3"/>
        <v>5</v>
      </c>
      <c r="Y35" s="48"/>
    </row>
    <row r="36" spans="3:25" ht="18.75" customHeight="1" x14ac:dyDescent="0.25">
      <c r="C36" s="156"/>
      <c r="D36" s="45" t="s">
        <v>41</v>
      </c>
      <c r="E36" s="61"/>
      <c r="F36" s="63"/>
      <c r="G36" s="63"/>
      <c r="H36" s="63"/>
      <c r="I36" s="63"/>
      <c r="J36" s="59"/>
      <c r="K36" s="47">
        <v>481.56</v>
      </c>
      <c r="L36" s="44">
        <f t="shared" si="2"/>
        <v>6</v>
      </c>
      <c r="M36" s="48"/>
      <c r="O36" s="156"/>
      <c r="P36" s="45" t="s">
        <v>59</v>
      </c>
      <c r="Q36" s="61"/>
      <c r="R36" s="63"/>
      <c r="S36" s="63"/>
      <c r="T36" s="63"/>
      <c r="U36" s="63"/>
      <c r="V36" s="59"/>
      <c r="W36" s="47">
        <v>330</v>
      </c>
      <c r="X36" s="44">
        <f t="shared" si="3"/>
        <v>6</v>
      </c>
      <c r="Y36" s="48"/>
    </row>
    <row r="37" spans="3:25" ht="18.75" customHeight="1" x14ac:dyDescent="0.25">
      <c r="C37" s="156"/>
      <c r="D37" s="45" t="s">
        <v>39</v>
      </c>
      <c r="E37" s="61"/>
      <c r="F37" s="63"/>
      <c r="G37" s="63"/>
      <c r="H37" s="63"/>
      <c r="I37" s="63"/>
      <c r="J37" s="59"/>
      <c r="K37" s="47">
        <v>481.4</v>
      </c>
      <c r="L37" s="44">
        <f t="shared" si="2"/>
        <v>7</v>
      </c>
      <c r="M37" s="48"/>
      <c r="O37" s="156"/>
      <c r="P37" s="45" t="s">
        <v>55</v>
      </c>
      <c r="Q37" s="61"/>
      <c r="R37" s="63"/>
      <c r="S37" s="63"/>
      <c r="T37" s="63"/>
      <c r="U37" s="63"/>
      <c r="V37" s="59"/>
      <c r="W37" s="47">
        <v>324</v>
      </c>
      <c r="X37" s="44">
        <f t="shared" si="3"/>
        <v>7</v>
      </c>
      <c r="Y37" s="48"/>
    </row>
    <row r="38" spans="3:25" ht="18.75" customHeight="1" x14ac:dyDescent="0.25">
      <c r="C38" s="156"/>
      <c r="D38" s="45" t="s">
        <v>55</v>
      </c>
      <c r="E38" s="61"/>
      <c r="F38" s="63"/>
      <c r="G38" s="63"/>
      <c r="H38" s="63"/>
      <c r="I38" s="63"/>
      <c r="J38" s="59"/>
      <c r="K38" s="47">
        <v>441</v>
      </c>
      <c r="L38" s="44">
        <f t="shared" si="2"/>
        <v>8</v>
      </c>
      <c r="M38" s="48"/>
      <c r="O38" s="156"/>
      <c r="P38" s="45" t="s">
        <v>83</v>
      </c>
      <c r="Q38" s="61"/>
      <c r="R38" s="63"/>
      <c r="S38" s="63"/>
      <c r="T38" s="63"/>
      <c r="U38" s="63"/>
      <c r="V38" s="59"/>
      <c r="W38" s="47">
        <v>313</v>
      </c>
      <c r="X38" s="44">
        <f t="shared" si="3"/>
        <v>8</v>
      </c>
      <c r="Y38" s="48"/>
    </row>
    <row r="39" spans="3:25" ht="18.75" customHeight="1" x14ac:dyDescent="0.25">
      <c r="C39" s="156"/>
      <c r="D39" s="45" t="s">
        <v>35</v>
      </c>
      <c r="E39" s="61"/>
      <c r="F39" s="63"/>
      <c r="G39" s="63"/>
      <c r="H39" s="63"/>
      <c r="I39" s="63"/>
      <c r="J39" s="59"/>
      <c r="K39" s="47">
        <v>431</v>
      </c>
      <c r="L39" s="44">
        <f t="shared" si="2"/>
        <v>9</v>
      </c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4">
    <sortCondition descending="1" ref="K31:K44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Y51"/>
  <sheetViews>
    <sheetView workbookViewId="0">
      <selection activeCell="AC30" sqref="AC30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85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  <c r="O4" s="157" t="s">
        <v>29</v>
      </c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3:25" ht="15" customHeight="1" x14ac:dyDescent="0.5">
      <c r="C5" s="52"/>
      <c r="D5" s="148" t="s">
        <v>5</v>
      </c>
      <c r="E5" s="144" t="s">
        <v>14</v>
      </c>
      <c r="F5" s="146" t="s">
        <v>13</v>
      </c>
      <c r="G5" s="146" t="s">
        <v>15</v>
      </c>
      <c r="H5" s="146" t="s">
        <v>16</v>
      </c>
      <c r="I5" s="146" t="s">
        <v>12</v>
      </c>
      <c r="J5" s="137" t="s">
        <v>11</v>
      </c>
      <c r="K5" s="150" t="s">
        <v>7</v>
      </c>
      <c r="L5" s="155" t="s">
        <v>8</v>
      </c>
      <c r="M5" s="48"/>
      <c r="O5" s="52"/>
      <c r="P5" s="148" t="s">
        <v>5</v>
      </c>
      <c r="Q5" s="144" t="s">
        <v>14</v>
      </c>
      <c r="R5" s="146" t="s">
        <v>13</v>
      </c>
      <c r="S5" s="146" t="s">
        <v>15</v>
      </c>
      <c r="T5" s="146" t="s">
        <v>16</v>
      </c>
      <c r="U5" s="146" t="s">
        <v>12</v>
      </c>
      <c r="V5" s="137" t="s">
        <v>11</v>
      </c>
      <c r="W5" s="150" t="s">
        <v>7</v>
      </c>
      <c r="X5" s="155" t="s">
        <v>8</v>
      </c>
      <c r="Y5" s="48"/>
    </row>
    <row r="6" spans="3:25" ht="16.5" customHeight="1" thickBot="1" x14ac:dyDescent="0.55000000000000004">
      <c r="C6" s="52"/>
      <c r="D6" s="149"/>
      <c r="E6" s="145"/>
      <c r="F6" s="147"/>
      <c r="G6" s="147"/>
      <c r="H6" s="147"/>
      <c r="I6" s="147"/>
      <c r="J6" s="138"/>
      <c r="K6" s="149"/>
      <c r="L6" s="154"/>
      <c r="M6" s="48"/>
      <c r="O6" s="52"/>
      <c r="P6" s="154"/>
      <c r="Q6" s="145"/>
      <c r="R6" s="147"/>
      <c r="S6" s="147"/>
      <c r="T6" s="147"/>
      <c r="U6" s="147"/>
      <c r="V6" s="138"/>
      <c r="W6" s="154"/>
      <c r="X6" s="154"/>
      <c r="Y6" s="48"/>
    </row>
    <row r="7" spans="3:25" ht="18.75" customHeight="1" x14ac:dyDescent="0.25">
      <c r="C7" s="156" t="s">
        <v>6</v>
      </c>
      <c r="D7" s="46" t="s">
        <v>34</v>
      </c>
      <c r="E7" s="61">
        <v>86</v>
      </c>
      <c r="F7" s="63">
        <v>93</v>
      </c>
      <c r="G7" s="63"/>
      <c r="H7" s="63"/>
      <c r="I7" s="63">
        <v>89</v>
      </c>
      <c r="J7" s="59">
        <v>86</v>
      </c>
      <c r="K7" s="47">
        <f t="shared" ref="K7:K15" si="0">SUM(E7:J7)</f>
        <v>354</v>
      </c>
      <c r="L7" s="44">
        <f t="shared" ref="L7:L15" si="1">IF(K7=0,0,RANK(K7,K$7:K$26))</f>
        <v>1</v>
      </c>
      <c r="M7" s="48"/>
      <c r="O7" s="156" t="s">
        <v>6</v>
      </c>
      <c r="P7" s="46" t="s">
        <v>51</v>
      </c>
      <c r="Q7" s="61">
        <v>77</v>
      </c>
      <c r="R7" s="63">
        <v>85</v>
      </c>
      <c r="S7" s="63">
        <v>87</v>
      </c>
      <c r="T7" s="63">
        <v>89</v>
      </c>
      <c r="U7" s="63">
        <v>84</v>
      </c>
      <c r="V7" s="59">
        <v>86</v>
      </c>
      <c r="W7" s="47">
        <f>SUM(Q7:V7)</f>
        <v>508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6"/>
      <c r="D8" s="45" t="s">
        <v>51</v>
      </c>
      <c r="E8" s="61">
        <v>93</v>
      </c>
      <c r="F8" s="63">
        <v>92</v>
      </c>
      <c r="G8" s="63"/>
      <c r="H8" s="63"/>
      <c r="I8" s="63">
        <v>87</v>
      </c>
      <c r="J8" s="59">
        <v>80</v>
      </c>
      <c r="K8" s="47">
        <f t="shared" si="0"/>
        <v>352</v>
      </c>
      <c r="L8" s="44">
        <f t="shared" si="1"/>
        <v>2</v>
      </c>
      <c r="M8" s="48"/>
      <c r="O8" s="156"/>
      <c r="P8" s="45" t="s">
        <v>32</v>
      </c>
      <c r="Q8" s="61">
        <v>82</v>
      </c>
      <c r="R8" s="63">
        <v>85</v>
      </c>
      <c r="S8" s="63">
        <v>89</v>
      </c>
      <c r="T8" s="63">
        <v>90</v>
      </c>
      <c r="U8" s="63">
        <v>83</v>
      </c>
      <c r="V8" s="59">
        <v>77</v>
      </c>
      <c r="W8" s="47">
        <f>SUM(Q8:V8)</f>
        <v>506</v>
      </c>
      <c r="X8" s="44">
        <f t="shared" si="2"/>
        <v>2</v>
      </c>
      <c r="Y8" s="48"/>
    </row>
    <row r="9" spans="3:25" ht="18.75" customHeight="1" x14ac:dyDescent="0.25">
      <c r="C9" s="156"/>
      <c r="D9" s="45" t="s">
        <v>69</v>
      </c>
      <c r="E9" s="61">
        <v>89</v>
      </c>
      <c r="F9" s="63">
        <v>89</v>
      </c>
      <c r="G9" s="63"/>
      <c r="H9" s="63"/>
      <c r="I9" s="63">
        <v>89</v>
      </c>
      <c r="J9" s="59">
        <v>83</v>
      </c>
      <c r="K9" s="47">
        <f t="shared" si="0"/>
        <v>350</v>
      </c>
      <c r="L9" s="44">
        <f t="shared" si="1"/>
        <v>3</v>
      </c>
      <c r="M9" s="48"/>
      <c r="O9" s="156"/>
      <c r="P9" s="45" t="s">
        <v>69</v>
      </c>
      <c r="Q9" s="61">
        <v>76</v>
      </c>
      <c r="R9" s="63">
        <v>82</v>
      </c>
      <c r="S9" s="63">
        <v>81</v>
      </c>
      <c r="T9" s="63">
        <v>83</v>
      </c>
      <c r="U9" s="63">
        <v>82</v>
      </c>
      <c r="V9" s="59">
        <v>80</v>
      </c>
      <c r="W9" s="47"/>
      <c r="X9" s="44">
        <f t="shared" si="2"/>
        <v>0</v>
      </c>
      <c r="Y9" s="48"/>
    </row>
    <row r="10" spans="3:25" ht="18.75" customHeight="1" x14ac:dyDescent="0.25">
      <c r="C10" s="156"/>
      <c r="D10" s="45" t="s">
        <v>32</v>
      </c>
      <c r="E10" s="61">
        <v>78</v>
      </c>
      <c r="F10" s="63">
        <v>88</v>
      </c>
      <c r="G10" s="63"/>
      <c r="H10" s="63"/>
      <c r="I10" s="63">
        <v>88</v>
      </c>
      <c r="J10" s="59">
        <v>85</v>
      </c>
      <c r="K10" s="47">
        <f t="shared" si="0"/>
        <v>339</v>
      </c>
      <c r="L10" s="44">
        <f t="shared" si="1"/>
        <v>4</v>
      </c>
      <c r="M10" s="48"/>
      <c r="O10" s="156"/>
      <c r="P10" s="45" t="s">
        <v>34</v>
      </c>
      <c r="Q10" s="61">
        <v>74</v>
      </c>
      <c r="R10" s="63">
        <v>80</v>
      </c>
      <c r="S10" s="63">
        <v>80</v>
      </c>
      <c r="T10" s="63">
        <v>82</v>
      </c>
      <c r="U10" s="63">
        <v>78</v>
      </c>
      <c r="V10" s="59">
        <v>76</v>
      </c>
      <c r="W10" s="47">
        <f t="shared" ref="W10:W15" si="3">SUM(Q10:V10)</f>
        <v>470</v>
      </c>
      <c r="X10" s="44">
        <f t="shared" si="2"/>
        <v>3</v>
      </c>
      <c r="Y10" s="48"/>
    </row>
    <row r="11" spans="3:25" ht="18.75" customHeight="1" x14ac:dyDescent="0.25">
      <c r="C11" s="156"/>
      <c r="D11" s="45" t="s">
        <v>37</v>
      </c>
      <c r="E11" s="61">
        <v>85</v>
      </c>
      <c r="F11" s="63">
        <v>85</v>
      </c>
      <c r="G11" s="63"/>
      <c r="H11" s="63"/>
      <c r="I11" s="63">
        <v>78</v>
      </c>
      <c r="J11" s="59">
        <v>82</v>
      </c>
      <c r="K11" s="47">
        <f t="shared" si="0"/>
        <v>330</v>
      </c>
      <c r="L11" s="44">
        <f t="shared" si="1"/>
        <v>5</v>
      </c>
      <c r="M11" s="48"/>
      <c r="O11" s="156"/>
      <c r="P11" s="45" t="s">
        <v>36</v>
      </c>
      <c r="Q11" s="61">
        <v>70</v>
      </c>
      <c r="R11" s="63">
        <v>74</v>
      </c>
      <c r="S11" s="63">
        <v>83</v>
      </c>
      <c r="T11" s="63">
        <v>79</v>
      </c>
      <c r="U11" s="63">
        <v>78</v>
      </c>
      <c r="V11" s="59">
        <v>75</v>
      </c>
      <c r="W11" s="47">
        <f t="shared" si="3"/>
        <v>459</v>
      </c>
      <c r="X11" s="44">
        <f t="shared" si="2"/>
        <v>4</v>
      </c>
      <c r="Y11" s="48"/>
    </row>
    <row r="12" spans="3:25" ht="18.75" customHeight="1" x14ac:dyDescent="0.25">
      <c r="C12" s="156"/>
      <c r="D12" s="45" t="s">
        <v>36</v>
      </c>
      <c r="E12" s="61">
        <v>73</v>
      </c>
      <c r="F12" s="63">
        <v>90</v>
      </c>
      <c r="G12" s="63"/>
      <c r="H12" s="63"/>
      <c r="I12" s="63">
        <v>87</v>
      </c>
      <c r="J12" s="59">
        <v>75</v>
      </c>
      <c r="K12" s="47">
        <f t="shared" si="0"/>
        <v>325</v>
      </c>
      <c r="L12" s="44">
        <f t="shared" si="1"/>
        <v>6</v>
      </c>
      <c r="M12" s="48"/>
      <c r="O12" s="156"/>
      <c r="P12" s="45" t="s">
        <v>35</v>
      </c>
      <c r="Q12" s="61">
        <v>71</v>
      </c>
      <c r="R12" s="63">
        <v>72</v>
      </c>
      <c r="S12" s="63">
        <v>76</v>
      </c>
      <c r="T12" s="63">
        <v>77</v>
      </c>
      <c r="U12" s="63">
        <v>77</v>
      </c>
      <c r="V12" s="59">
        <v>68</v>
      </c>
      <c r="W12" s="47">
        <f t="shared" si="3"/>
        <v>441</v>
      </c>
      <c r="X12" s="44">
        <f t="shared" si="2"/>
        <v>5</v>
      </c>
      <c r="Y12" s="48"/>
    </row>
    <row r="13" spans="3:25" ht="18.75" customHeight="1" x14ac:dyDescent="0.25">
      <c r="C13" s="156"/>
      <c r="D13" s="45" t="s">
        <v>47</v>
      </c>
      <c r="E13" s="61">
        <v>83</v>
      </c>
      <c r="F13" s="63">
        <v>79</v>
      </c>
      <c r="G13" s="63"/>
      <c r="H13" s="63"/>
      <c r="I13" s="63">
        <v>86</v>
      </c>
      <c r="J13" s="59">
        <v>76</v>
      </c>
      <c r="K13" s="47">
        <f t="shared" si="0"/>
        <v>324</v>
      </c>
      <c r="L13" s="44">
        <f t="shared" si="1"/>
        <v>7</v>
      </c>
      <c r="M13" s="48"/>
      <c r="O13" s="156"/>
      <c r="P13" s="45" t="s">
        <v>47</v>
      </c>
      <c r="Q13" s="61">
        <v>66</v>
      </c>
      <c r="R13" s="63">
        <v>69</v>
      </c>
      <c r="S13" s="63">
        <v>77</v>
      </c>
      <c r="T13" s="63">
        <v>80</v>
      </c>
      <c r="U13" s="63">
        <v>76</v>
      </c>
      <c r="V13" s="59">
        <v>69</v>
      </c>
      <c r="W13" s="47">
        <f t="shared" si="3"/>
        <v>437</v>
      </c>
      <c r="X13" s="44">
        <f t="shared" si="2"/>
        <v>6</v>
      </c>
      <c r="Y13" s="48"/>
    </row>
    <row r="14" spans="3:25" ht="18.75" customHeight="1" x14ac:dyDescent="0.25">
      <c r="C14" s="156"/>
      <c r="D14" s="45" t="s">
        <v>86</v>
      </c>
      <c r="E14" s="61">
        <v>76</v>
      </c>
      <c r="F14" s="63">
        <v>74</v>
      </c>
      <c r="G14" s="63"/>
      <c r="H14" s="63"/>
      <c r="I14" s="63">
        <v>82</v>
      </c>
      <c r="J14" s="59">
        <v>80</v>
      </c>
      <c r="K14" s="47">
        <f t="shared" si="0"/>
        <v>312</v>
      </c>
      <c r="L14" s="44">
        <f t="shared" si="1"/>
        <v>8</v>
      </c>
      <c r="M14" s="48"/>
      <c r="O14" s="156"/>
      <c r="P14" s="45" t="s">
        <v>38</v>
      </c>
      <c r="Q14" s="61">
        <v>64</v>
      </c>
      <c r="R14" s="63">
        <v>70</v>
      </c>
      <c r="S14" s="63">
        <v>74</v>
      </c>
      <c r="T14" s="63">
        <v>83</v>
      </c>
      <c r="U14" s="63">
        <v>77</v>
      </c>
      <c r="V14" s="59">
        <v>65</v>
      </c>
      <c r="W14" s="47">
        <f t="shared" si="3"/>
        <v>433</v>
      </c>
      <c r="X14" s="44">
        <f t="shared" si="2"/>
        <v>7</v>
      </c>
      <c r="Y14" s="48"/>
    </row>
    <row r="15" spans="3:25" ht="18.75" customHeight="1" x14ac:dyDescent="0.25">
      <c r="C15" s="156"/>
      <c r="D15" s="45" t="s">
        <v>38</v>
      </c>
      <c r="E15" s="61">
        <v>75</v>
      </c>
      <c r="F15" s="63">
        <v>71</v>
      </c>
      <c r="G15" s="63"/>
      <c r="H15" s="63"/>
      <c r="I15" s="63">
        <v>78</v>
      </c>
      <c r="J15" s="59">
        <v>70</v>
      </c>
      <c r="K15" s="47">
        <f t="shared" si="0"/>
        <v>294</v>
      </c>
      <c r="L15" s="44">
        <f t="shared" si="1"/>
        <v>9</v>
      </c>
      <c r="M15" s="48"/>
      <c r="O15" s="156"/>
      <c r="P15" s="45" t="s">
        <v>37</v>
      </c>
      <c r="Q15" s="61">
        <v>60</v>
      </c>
      <c r="R15" s="63">
        <v>67</v>
      </c>
      <c r="S15" s="63">
        <v>65</v>
      </c>
      <c r="T15" s="63">
        <v>65</v>
      </c>
      <c r="U15" s="63">
        <v>67</v>
      </c>
      <c r="V15" s="59">
        <v>66</v>
      </c>
      <c r="W15" s="47">
        <f t="shared" si="3"/>
        <v>390</v>
      </c>
      <c r="X15" s="44">
        <f t="shared" si="2"/>
        <v>8</v>
      </c>
      <c r="Y15" s="48"/>
    </row>
    <row r="16" spans="3:25" ht="18.75" customHeight="1" x14ac:dyDescent="0.25">
      <c r="C16" s="156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6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6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6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6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6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6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6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6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6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6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6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6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6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6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6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6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6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6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6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6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6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39" t="s">
        <v>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O29" s="139" t="s">
        <v>29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6" t="s">
        <v>27</v>
      </c>
      <c r="D31" s="46" t="s">
        <v>40</v>
      </c>
      <c r="E31" s="61">
        <v>85</v>
      </c>
      <c r="F31" s="63">
        <v>84</v>
      </c>
      <c r="G31" s="63"/>
      <c r="H31" s="63"/>
      <c r="I31" s="63">
        <v>82</v>
      </c>
      <c r="J31" s="59">
        <v>76</v>
      </c>
      <c r="K31" s="47">
        <f t="shared" ref="K31:K36" si="4">SUM(E31:J31)</f>
        <v>327</v>
      </c>
      <c r="L31" s="44">
        <f t="shared" ref="L31:L36" si="5">IF(K31=0,0,RANK(K31,K$31:K$50))</f>
        <v>1</v>
      </c>
      <c r="M31" s="48"/>
      <c r="O31" s="156" t="s">
        <v>27</v>
      </c>
      <c r="P31" s="46" t="s">
        <v>59</v>
      </c>
      <c r="Q31" s="61">
        <v>70</v>
      </c>
      <c r="R31" s="63">
        <v>76</v>
      </c>
      <c r="S31" s="63">
        <v>74</v>
      </c>
      <c r="T31" s="63">
        <v>78</v>
      </c>
      <c r="U31" s="63">
        <v>79</v>
      </c>
      <c r="V31" s="59">
        <v>79</v>
      </c>
      <c r="W31" s="47">
        <f>SUM(Q31:V31)</f>
        <v>456</v>
      </c>
      <c r="X31" s="44">
        <f>IF(W31=0,0,RANK(W31,W$31:W$50))</f>
        <v>1</v>
      </c>
      <c r="Y31" s="48"/>
    </row>
    <row r="32" spans="3:25" ht="18.75" customHeight="1" x14ac:dyDescent="0.25">
      <c r="C32" s="156"/>
      <c r="D32" s="45" t="s">
        <v>79</v>
      </c>
      <c r="E32" s="61">
        <v>77</v>
      </c>
      <c r="F32" s="63">
        <v>80</v>
      </c>
      <c r="G32" s="63"/>
      <c r="H32" s="63"/>
      <c r="I32" s="63">
        <v>84</v>
      </c>
      <c r="J32" s="59">
        <v>83</v>
      </c>
      <c r="K32" s="47">
        <f t="shared" si="4"/>
        <v>324</v>
      </c>
      <c r="L32" s="44">
        <f t="shared" si="5"/>
        <v>2</v>
      </c>
      <c r="M32" s="48"/>
      <c r="O32" s="156"/>
      <c r="P32" s="45" t="s">
        <v>40</v>
      </c>
      <c r="Q32" s="61">
        <v>70</v>
      </c>
      <c r="R32" s="63">
        <v>69</v>
      </c>
      <c r="S32" s="63">
        <v>75</v>
      </c>
      <c r="T32" s="63">
        <v>77</v>
      </c>
      <c r="U32" s="63">
        <v>76</v>
      </c>
      <c r="V32" s="59">
        <v>65</v>
      </c>
      <c r="W32" s="47">
        <f>SUM(Q32:V32)</f>
        <v>432</v>
      </c>
      <c r="X32" s="44">
        <f>IF(W32=0,0,RANK(W32,W$31:W$50))</f>
        <v>2</v>
      </c>
      <c r="Y32" s="48"/>
    </row>
    <row r="33" spans="3:25" ht="18.75" customHeight="1" x14ac:dyDescent="0.25">
      <c r="C33" s="156"/>
      <c r="D33" s="45" t="s">
        <v>59</v>
      </c>
      <c r="E33" s="61">
        <v>75</v>
      </c>
      <c r="F33" s="63">
        <v>81</v>
      </c>
      <c r="G33" s="63"/>
      <c r="H33" s="63"/>
      <c r="I33" s="63">
        <v>77</v>
      </c>
      <c r="J33" s="59">
        <v>76</v>
      </c>
      <c r="K33" s="47">
        <f t="shared" si="4"/>
        <v>309</v>
      </c>
      <c r="L33" s="44">
        <f t="shared" si="5"/>
        <v>3</v>
      </c>
      <c r="M33" s="48"/>
      <c r="O33" s="156"/>
      <c r="P33" s="45" t="s">
        <v>42</v>
      </c>
      <c r="Q33" s="61">
        <v>66</v>
      </c>
      <c r="R33" s="63">
        <v>62</v>
      </c>
      <c r="S33" s="63">
        <v>75</v>
      </c>
      <c r="T33" s="63">
        <v>77</v>
      </c>
      <c r="U33" s="63">
        <v>72</v>
      </c>
      <c r="V33" s="59">
        <v>73</v>
      </c>
      <c r="W33" s="47">
        <f>SUM(Q33:V33)</f>
        <v>425</v>
      </c>
      <c r="X33" s="44">
        <f>IF(W33=0,0,RANK(W33,W$31:W$50))</f>
        <v>3</v>
      </c>
      <c r="Y33" s="48"/>
    </row>
    <row r="34" spans="3:25" ht="18.75" customHeight="1" x14ac:dyDescent="0.25">
      <c r="C34" s="156"/>
      <c r="D34" s="45" t="s">
        <v>35</v>
      </c>
      <c r="E34" s="61">
        <v>76</v>
      </c>
      <c r="F34" s="63">
        <v>80</v>
      </c>
      <c r="G34" s="63"/>
      <c r="H34" s="63"/>
      <c r="I34" s="63">
        <v>77</v>
      </c>
      <c r="J34" s="59">
        <v>72</v>
      </c>
      <c r="K34" s="47">
        <f t="shared" si="4"/>
        <v>305</v>
      </c>
      <c r="L34" s="44">
        <f t="shared" si="5"/>
        <v>4</v>
      </c>
      <c r="M34" s="48"/>
      <c r="O34" s="156"/>
      <c r="P34" s="45" t="s">
        <v>41</v>
      </c>
      <c r="Q34" s="61">
        <v>63</v>
      </c>
      <c r="R34" s="63">
        <v>70</v>
      </c>
      <c r="S34" s="63">
        <v>72</v>
      </c>
      <c r="T34" s="63">
        <v>76</v>
      </c>
      <c r="U34" s="63">
        <v>71</v>
      </c>
      <c r="V34" s="59">
        <v>72</v>
      </c>
      <c r="W34" s="47">
        <f>SUM(Q34:V34)</f>
        <v>424</v>
      </c>
      <c r="X34" s="44">
        <f>IF(W34=0,0,RANK(W34,W$31:W$50))</f>
        <v>4</v>
      </c>
      <c r="Y34" s="48"/>
    </row>
    <row r="35" spans="3:25" ht="18.75" customHeight="1" x14ac:dyDescent="0.25">
      <c r="C35" s="156"/>
      <c r="D35" s="45" t="s">
        <v>41</v>
      </c>
      <c r="E35" s="61">
        <v>73</v>
      </c>
      <c r="F35" s="63">
        <v>75</v>
      </c>
      <c r="G35" s="63"/>
      <c r="H35" s="63"/>
      <c r="I35" s="63">
        <v>71</v>
      </c>
      <c r="J35" s="59">
        <v>68</v>
      </c>
      <c r="K35" s="47">
        <f t="shared" si="4"/>
        <v>287</v>
      </c>
      <c r="L35" s="44">
        <f t="shared" si="5"/>
        <v>5</v>
      </c>
      <c r="M35" s="48"/>
      <c r="O35" s="156"/>
      <c r="P35" s="45" t="s">
        <v>79</v>
      </c>
      <c r="Q35" s="61">
        <v>69</v>
      </c>
      <c r="R35" s="63">
        <v>71</v>
      </c>
      <c r="S35" s="63">
        <v>73</v>
      </c>
      <c r="T35" s="63">
        <v>75</v>
      </c>
      <c r="U35" s="63">
        <v>67</v>
      </c>
      <c r="V35" s="59">
        <v>67</v>
      </c>
      <c r="W35" s="47">
        <f>SUM(Q35:V35)</f>
        <v>422</v>
      </c>
      <c r="X35" s="44">
        <f>IF(W35=0,0,RANK(W35,W$31:W$50))</f>
        <v>5</v>
      </c>
      <c r="Y35" s="48"/>
    </row>
    <row r="36" spans="3:25" ht="18.75" customHeight="1" x14ac:dyDescent="0.25">
      <c r="C36" s="156"/>
      <c r="D36" s="45" t="s">
        <v>42</v>
      </c>
      <c r="E36" s="61">
        <v>49</v>
      </c>
      <c r="F36" s="63">
        <v>73</v>
      </c>
      <c r="G36" s="63"/>
      <c r="H36" s="63"/>
      <c r="I36" s="63">
        <v>71</v>
      </c>
      <c r="J36" s="59">
        <v>54</v>
      </c>
      <c r="K36" s="47">
        <f t="shared" si="4"/>
        <v>247</v>
      </c>
      <c r="L36" s="44">
        <f t="shared" si="5"/>
        <v>6</v>
      </c>
      <c r="M36" s="48"/>
      <c r="O36" s="156"/>
      <c r="P36" s="45"/>
      <c r="Q36" s="61"/>
      <c r="R36" s="63"/>
      <c r="S36" s="63"/>
      <c r="T36" s="63"/>
      <c r="U36" s="63"/>
      <c r="V36" s="59"/>
      <c r="W36" s="47"/>
      <c r="X36" s="44"/>
      <c r="Y36" s="48"/>
    </row>
    <row r="37" spans="3:25" ht="18.75" customHeight="1" x14ac:dyDescent="0.25">
      <c r="C37" s="156"/>
      <c r="D37" s="45"/>
      <c r="E37" s="61"/>
      <c r="F37" s="63"/>
      <c r="G37" s="63"/>
      <c r="H37" s="63"/>
      <c r="I37" s="63"/>
      <c r="J37" s="59"/>
      <c r="K37" s="47"/>
      <c r="L37" s="44"/>
      <c r="M37" s="48"/>
      <c r="O37" s="156"/>
      <c r="P37" s="45"/>
      <c r="Q37" s="61"/>
      <c r="R37" s="63"/>
      <c r="S37" s="63"/>
      <c r="T37" s="63"/>
      <c r="U37" s="63"/>
      <c r="V37" s="59"/>
      <c r="W37" s="47"/>
      <c r="X37" s="44"/>
      <c r="Y37" s="48"/>
    </row>
    <row r="38" spans="3:25" ht="18.75" customHeight="1" x14ac:dyDescent="0.25">
      <c r="C38" s="156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6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6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6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6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6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6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6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6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6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6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6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6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6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6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6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6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6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6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6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6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6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6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6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6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6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31:X42">
    <sortCondition descending="1" ref="W31:W42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Overall</vt:lpstr>
      <vt:lpstr>1-TRP</vt:lpstr>
      <vt:lpstr>2-CIS</vt:lpstr>
      <vt:lpstr>3-NBS</vt:lpstr>
      <vt:lpstr>4-SSS</vt:lpstr>
      <vt:lpstr>5-LJR</vt:lpstr>
      <vt:lpstr>6-LJR</vt:lpstr>
      <vt:lpstr>7-FFR</vt:lpstr>
      <vt:lpstr>8-NBS</vt:lpstr>
      <vt:lpstr>9-TMH</vt:lpstr>
      <vt:lpstr>Race 10</vt:lpstr>
      <vt:lpstr>Lane Choice</vt:lpstr>
      <vt:lpstr>'Lane Choice'!Print_Area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2019-04-16T15:13:55Z</cp:lastPrinted>
  <dcterms:created xsi:type="dcterms:W3CDTF">2010-05-27T18:18:51Z</dcterms:created>
  <dcterms:modified xsi:type="dcterms:W3CDTF">2019-04-16T15:14:22Z</dcterms:modified>
</cp:coreProperties>
</file>