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345" activeTab="0"/>
  </bookViews>
  <sheets>
    <sheet name="Standings" sheetId="1" r:id="rId1"/>
  </sheets>
  <definedNames/>
  <calcPr fullCalcOnLoad="1"/>
</workbook>
</file>

<file path=xl/sharedStrings.xml><?xml version="1.0" encoding="utf-8"?>
<sst xmlns="http://schemas.openxmlformats.org/spreadsheetml/2006/main" count="119" uniqueCount="47">
  <si>
    <t>Nuvo</t>
  </si>
  <si>
    <t>Catfish</t>
  </si>
  <si>
    <t>Juniper</t>
  </si>
  <si>
    <t>Schlitz</t>
  </si>
  <si>
    <t>Lady</t>
  </si>
  <si>
    <t>Taj(1)</t>
  </si>
  <si>
    <t>ECC</t>
  </si>
  <si>
    <t>Bonus</t>
  </si>
  <si>
    <t>Total</t>
  </si>
  <si>
    <t>Wins</t>
  </si>
  <si>
    <t>Rob Hayes</t>
  </si>
  <si>
    <t>John Stezelecki</t>
  </si>
  <si>
    <t>Gerry Cullan</t>
  </si>
  <si>
    <t>John Pileggi</t>
  </si>
  <si>
    <t>Tom Gray</t>
  </si>
  <si>
    <t>Bill Bonsma</t>
  </si>
  <si>
    <t>John Shortsleeves</t>
  </si>
  <si>
    <t>Dan Decosmo</t>
  </si>
  <si>
    <t>Tom Kanan</t>
  </si>
  <si>
    <t>Jim Macartney</t>
  </si>
  <si>
    <t xml:space="preserve"> </t>
  </si>
  <si>
    <t>Paul Ryer</t>
  </si>
  <si>
    <t>John Reimels</t>
  </si>
  <si>
    <t>Durf Hyson</t>
  </si>
  <si>
    <t>Bill Craven</t>
  </si>
  <si>
    <t>Tom Bussman</t>
  </si>
  <si>
    <t>Dave Muse</t>
  </si>
  <si>
    <t>Jonathan Reimels</t>
  </si>
  <si>
    <t>Jake Boucher</t>
  </si>
  <si>
    <t>Vince Tamburo</t>
  </si>
  <si>
    <t>Benny Leyro</t>
  </si>
  <si>
    <t>John O'Brien</t>
  </si>
  <si>
    <t>Sam Ryer</t>
  </si>
  <si>
    <t>Eric Handel</t>
  </si>
  <si>
    <t>Brian Skidmore</t>
  </si>
  <si>
    <t>Eric Peterson</t>
  </si>
  <si>
    <t>Nick Kanan</t>
  </si>
  <si>
    <t>Driver</t>
  </si>
  <si>
    <t>Gjet/Production Pro</t>
  </si>
  <si>
    <t>Drop 3</t>
  </si>
  <si>
    <t>Gjet/Production Amateur</t>
  </si>
  <si>
    <t>Super Stock/Open Weight Pro</t>
  </si>
  <si>
    <t>Super Stock/Open Weight Amateur</t>
  </si>
  <si>
    <t>D3 Rank</t>
  </si>
  <si>
    <t>Taj(2)</t>
  </si>
  <si>
    <t>Jun(2)</t>
  </si>
  <si>
    <t>Erik Eckhardt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</si>
</sst>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" fontId="32" fillId="33" borderId="0" xfId="0" applyNumberFormat="1" applyFont="1" applyFill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32" fillId="10" borderId="13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34" borderId="14" xfId="0" applyNumberFormat="1" applyFont="1" applyFill="1" applyBorder="1" applyAlignment="1" applyProtection="1">
      <alignment horizontal="center"/>
      <protection locked="0"/>
    </xf>
    <xf numFmtId="1" fontId="0" fillId="34" borderId="15" xfId="0" applyNumberFormat="1" applyFont="1" applyFill="1" applyBorder="1" applyAlignment="1" applyProtection="1">
      <alignment horizontal="center"/>
      <protection locked="0"/>
    </xf>
    <xf numFmtId="1" fontId="0" fillId="34" borderId="16" xfId="0" applyNumberFormat="1" applyFont="1" applyFill="1" applyBorder="1" applyAlignment="1" applyProtection="1">
      <alignment horizontal="center"/>
      <protection locked="0"/>
    </xf>
    <xf numFmtId="1" fontId="0" fillId="34" borderId="17" xfId="0" applyNumberFormat="1" applyFont="1" applyFill="1" applyBorder="1" applyAlignment="1" applyProtection="1">
      <alignment horizontal="center"/>
      <protection locked="0"/>
    </xf>
    <xf numFmtId="1" fontId="0" fillId="34" borderId="18" xfId="0" applyNumberFormat="1" applyFont="1" applyFill="1" applyBorder="1" applyAlignment="1" applyProtection="1">
      <alignment horizontal="center"/>
      <protection locked="0"/>
    </xf>
    <xf numFmtId="1" fontId="0" fillId="34" borderId="19" xfId="0" applyNumberFormat="1" applyFont="1" applyFill="1" applyBorder="1" applyAlignment="1" applyProtection="1">
      <alignment horizontal="center"/>
      <protection locked="0"/>
    </xf>
    <xf numFmtId="1" fontId="0" fillId="34" borderId="20" xfId="0" applyNumberFormat="1" applyFont="1" applyFill="1" applyBorder="1" applyAlignment="1" applyProtection="1">
      <alignment horizontal="center"/>
      <protection locked="0"/>
    </xf>
    <xf numFmtId="1" fontId="0" fillId="34" borderId="21" xfId="0" applyNumberFormat="1" applyFont="1" applyFill="1" applyBorder="1" applyAlignment="1" applyProtection="1">
      <alignment horizontal="center"/>
      <protection locked="0"/>
    </xf>
    <xf numFmtId="1" fontId="0" fillId="34" borderId="22" xfId="0" applyNumberFormat="1" applyFont="1" applyFill="1" applyBorder="1" applyAlignment="1" applyProtection="1">
      <alignment horizontal="center"/>
      <protection locked="0"/>
    </xf>
    <xf numFmtId="0" fontId="32" fillId="35" borderId="23" xfId="0" applyFont="1" applyFill="1" applyBorder="1" applyAlignment="1">
      <alignment horizontal="center"/>
    </xf>
    <xf numFmtId="0" fontId="32" fillId="35" borderId="24" xfId="0" applyFont="1" applyFill="1" applyBorder="1" applyAlignment="1">
      <alignment horizontal="center"/>
    </xf>
    <xf numFmtId="0" fontId="32" fillId="35" borderId="25" xfId="0" applyFont="1" applyFill="1" applyBorder="1" applyAlignment="1">
      <alignment horizontal="center"/>
    </xf>
    <xf numFmtId="1" fontId="0" fillId="34" borderId="14" xfId="0" applyNumberFormat="1" applyFill="1" applyBorder="1" applyAlignment="1" applyProtection="1">
      <alignment horizontal="center"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1" fontId="0" fillId="34" borderId="16" xfId="0" applyNumberFormat="1" applyFill="1" applyBorder="1" applyAlignment="1" applyProtection="1">
      <alignment horizontal="center"/>
      <protection locked="0"/>
    </xf>
    <xf numFmtId="1" fontId="0" fillId="34" borderId="17" xfId="0" applyNumberFormat="1" applyFill="1" applyBorder="1" applyAlignment="1" applyProtection="1">
      <alignment horizontal="center"/>
      <protection locked="0"/>
    </xf>
    <xf numFmtId="1" fontId="0" fillId="34" borderId="18" xfId="0" applyNumberFormat="1" applyFill="1" applyBorder="1" applyAlignment="1" applyProtection="1">
      <alignment horizontal="center"/>
      <protection locked="0"/>
    </xf>
    <xf numFmtId="1" fontId="0" fillId="34" borderId="19" xfId="0" applyNumberFormat="1" applyFill="1" applyBorder="1" applyAlignment="1" applyProtection="1">
      <alignment horizontal="center"/>
      <protection locked="0"/>
    </xf>
    <xf numFmtId="1" fontId="0" fillId="34" borderId="20" xfId="0" applyNumberFormat="1" applyFill="1" applyBorder="1" applyAlignment="1" applyProtection="1">
      <alignment horizontal="center"/>
      <protection locked="0"/>
    </xf>
    <xf numFmtId="1" fontId="0" fillId="34" borderId="21" xfId="0" applyNumberFormat="1" applyFill="1" applyBorder="1" applyAlignment="1" applyProtection="1">
      <alignment horizontal="center"/>
      <protection locked="0"/>
    </xf>
    <xf numFmtId="1" fontId="0" fillId="34" borderId="22" xfId="0" applyNumberFormat="1" applyFill="1" applyBorder="1" applyAlignment="1" applyProtection="1">
      <alignment horizontal="center"/>
      <protection locked="0"/>
    </xf>
    <xf numFmtId="0" fontId="32" fillId="8" borderId="26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32" fillId="8" borderId="27" xfId="0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33" xfId="0" applyNumberFormat="1" applyFont="1" applyFill="1" applyBorder="1" applyAlignment="1">
      <alignment horizontal="center"/>
    </xf>
    <xf numFmtId="1" fontId="0" fillId="2" borderId="34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32" fillId="33" borderId="0" xfId="0" applyNumberFormat="1" applyFont="1" applyFill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>
      <alignment horizontal="center"/>
    </xf>
    <xf numFmtId="0" fontId="0" fillId="4" borderId="35" xfId="0" applyFill="1" applyBorder="1" applyAlignment="1">
      <alignment/>
    </xf>
    <xf numFmtId="1" fontId="0" fillId="34" borderId="36" xfId="0" applyNumberFormat="1" applyFill="1" applyBorder="1" applyAlignment="1" applyProtection="1">
      <alignment horizontal="center"/>
      <protection locked="0"/>
    </xf>
    <xf numFmtId="1" fontId="0" fillId="34" borderId="37" xfId="0" applyNumberFormat="1" applyFill="1" applyBorder="1" applyAlignment="1" applyProtection="1">
      <alignment horizontal="center"/>
      <protection locked="0"/>
    </xf>
    <xf numFmtId="1" fontId="0" fillId="34" borderId="38" xfId="0" applyNumberFormat="1" applyFill="1" applyBorder="1" applyAlignment="1" applyProtection="1">
      <alignment horizontal="center"/>
      <protection locked="0"/>
    </xf>
    <xf numFmtId="1" fontId="0" fillId="2" borderId="39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32" fillId="33" borderId="0" xfId="0" applyFont="1" applyFill="1" applyAlignment="1">
      <alignment horizontal="left"/>
    </xf>
    <xf numFmtId="0" fontId="32" fillId="33" borderId="4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T67"/>
  <sheetViews>
    <sheetView tabSelected="1" zoomScalePageLayoutView="0" workbookViewId="0" topLeftCell="A31">
      <selection activeCell="V50" sqref="V50"/>
    </sheetView>
  </sheetViews>
  <sheetFormatPr defaultColWidth="9.140625" defaultRowHeight="15"/>
  <cols>
    <col min="1" max="1" width="3.7109375" style="1" customWidth="1"/>
    <col min="2" max="2" width="23.140625" style="1" customWidth="1"/>
    <col min="3" max="3" width="7.00390625" style="1" bestFit="1" customWidth="1"/>
    <col min="4" max="4" width="7.140625" style="1" bestFit="1" customWidth="1"/>
    <col min="5" max="5" width="7.57421875" style="1" bestFit="1" customWidth="1"/>
    <col min="6" max="11" width="7.00390625" style="1" bestFit="1" customWidth="1"/>
    <col min="12" max="12" width="7.140625" style="1" bestFit="1" customWidth="1"/>
    <col min="13" max="15" width="7.00390625" style="1" bestFit="1" customWidth="1"/>
    <col min="16" max="16" width="8.00390625" style="1" bestFit="1" customWidth="1"/>
    <col min="17" max="17" width="5.57421875" style="1" bestFit="1" customWidth="1"/>
    <col min="18" max="16384" width="9.140625" style="1" customWidth="1"/>
  </cols>
  <sheetData>
    <row r="2" spans="2:17" ht="15.75" thickBot="1">
      <c r="B2" s="74" t="s">
        <v>38</v>
      </c>
      <c r="C2" s="74"/>
      <c r="D2" s="7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thickBot="1">
      <c r="B3" s="8" t="s">
        <v>37</v>
      </c>
      <c r="C3" s="21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44</v>
      </c>
      <c r="K3" s="22" t="s">
        <v>45</v>
      </c>
      <c r="L3" s="23" t="s">
        <v>1</v>
      </c>
      <c r="M3" s="33" t="s">
        <v>7</v>
      </c>
      <c r="N3" s="34" t="s">
        <v>8</v>
      </c>
      <c r="O3" s="34" t="s">
        <v>39</v>
      </c>
      <c r="P3" s="35" t="s">
        <v>43</v>
      </c>
      <c r="Q3" s="36" t="s">
        <v>9</v>
      </c>
    </row>
    <row r="4" spans="2:19" ht="15">
      <c r="B4" s="5" t="s">
        <v>10</v>
      </c>
      <c r="C4" s="12">
        <v>90</v>
      </c>
      <c r="D4" s="13">
        <v>100</v>
      </c>
      <c r="E4" s="13">
        <v>85</v>
      </c>
      <c r="F4" s="13">
        <v>100</v>
      </c>
      <c r="G4" s="13">
        <v>80</v>
      </c>
      <c r="H4" s="13">
        <v>100</v>
      </c>
      <c r="I4" s="13">
        <v>95</v>
      </c>
      <c r="J4" s="13"/>
      <c r="K4" s="13"/>
      <c r="L4" s="14">
        <v>100</v>
      </c>
      <c r="M4" s="37">
        <f aca="true" t="shared" si="0" ref="M4:M14">COUNTIF(C4:L4,"&gt;0")*5</f>
        <v>40</v>
      </c>
      <c r="N4" s="38">
        <f aca="true" t="shared" si="1" ref="N4:N14">SUM(C4:M4)</f>
        <v>790</v>
      </c>
      <c r="O4" s="38">
        <f aca="true" t="shared" si="2" ref="O4:O14">SUM(C4:L4)-SMALL(C4:L4,1)-SMALL(C4:L4,2)-SMALL(C4:L4,3)+M4</f>
        <v>535</v>
      </c>
      <c r="P4" s="39">
        <f aca="true" t="shared" si="3" ref="P4:P14">RANK(O4,$O$4:$O$14)</f>
        <v>1</v>
      </c>
      <c r="Q4" s="40">
        <f aca="true" t="shared" si="4" ref="Q4:Q14">COUNTIF(C4:L4,100)</f>
        <v>4</v>
      </c>
      <c r="S4" s="3"/>
    </row>
    <row r="5" spans="2:20" ht="15">
      <c r="B5" s="6" t="s">
        <v>11</v>
      </c>
      <c r="C5" s="15">
        <v>100</v>
      </c>
      <c r="D5" s="16">
        <v>80</v>
      </c>
      <c r="E5" s="16">
        <v>90</v>
      </c>
      <c r="F5" s="16">
        <v>95</v>
      </c>
      <c r="G5" s="16">
        <v>100</v>
      </c>
      <c r="H5" s="16">
        <v>75</v>
      </c>
      <c r="I5" s="16">
        <v>75</v>
      </c>
      <c r="J5" s="16"/>
      <c r="K5" s="16"/>
      <c r="L5" s="17">
        <v>90</v>
      </c>
      <c r="M5" s="41">
        <f t="shared" si="0"/>
        <v>40</v>
      </c>
      <c r="N5" s="42">
        <f t="shared" si="1"/>
        <v>745</v>
      </c>
      <c r="O5" s="42">
        <f t="shared" si="2"/>
        <v>515</v>
      </c>
      <c r="P5" s="39">
        <f t="shared" si="3"/>
        <v>2</v>
      </c>
      <c r="Q5" s="43">
        <f t="shared" si="4"/>
        <v>2</v>
      </c>
      <c r="S5" s="3"/>
      <c r="T5" s="3"/>
    </row>
    <row r="6" spans="2:19" ht="15">
      <c r="B6" s="6" t="s">
        <v>13</v>
      </c>
      <c r="C6" s="15">
        <v>95</v>
      </c>
      <c r="D6" s="16">
        <v>95</v>
      </c>
      <c r="E6" s="16">
        <v>100</v>
      </c>
      <c r="F6" s="16">
        <v>0</v>
      </c>
      <c r="G6" s="16">
        <v>75</v>
      </c>
      <c r="H6" s="16">
        <v>95</v>
      </c>
      <c r="I6" s="16">
        <v>85</v>
      </c>
      <c r="J6" s="16"/>
      <c r="K6" s="16"/>
      <c r="L6" s="17">
        <v>85</v>
      </c>
      <c r="M6" s="41">
        <f t="shared" si="0"/>
        <v>35</v>
      </c>
      <c r="N6" s="42">
        <f t="shared" si="1"/>
        <v>665</v>
      </c>
      <c r="O6" s="42">
        <f t="shared" si="2"/>
        <v>505</v>
      </c>
      <c r="P6" s="39">
        <f t="shared" si="3"/>
        <v>3</v>
      </c>
      <c r="Q6" s="43">
        <f t="shared" si="4"/>
        <v>1</v>
      </c>
      <c r="S6" s="3"/>
    </row>
    <row r="7" spans="2:19" ht="15">
      <c r="B7" s="6" t="s">
        <v>12</v>
      </c>
      <c r="C7" s="15">
        <v>75</v>
      </c>
      <c r="D7" s="16">
        <v>65</v>
      </c>
      <c r="E7" s="16">
        <v>95</v>
      </c>
      <c r="F7" s="16">
        <v>85</v>
      </c>
      <c r="G7" s="16">
        <v>85</v>
      </c>
      <c r="H7" s="16">
        <v>80</v>
      </c>
      <c r="I7" s="16">
        <v>80</v>
      </c>
      <c r="J7" s="16"/>
      <c r="K7" s="16"/>
      <c r="L7" s="17">
        <v>0</v>
      </c>
      <c r="M7" s="41">
        <f t="shared" si="0"/>
        <v>35</v>
      </c>
      <c r="N7" s="42">
        <f t="shared" si="1"/>
        <v>600</v>
      </c>
      <c r="O7" s="42">
        <f t="shared" si="2"/>
        <v>460</v>
      </c>
      <c r="P7" s="39">
        <f t="shared" si="3"/>
        <v>4</v>
      </c>
      <c r="Q7" s="43">
        <f t="shared" si="4"/>
        <v>0</v>
      </c>
      <c r="S7" s="3"/>
    </row>
    <row r="8" spans="2:19" ht="15">
      <c r="B8" s="6" t="s">
        <v>15</v>
      </c>
      <c r="C8" s="15">
        <v>0</v>
      </c>
      <c r="D8" s="16">
        <v>60</v>
      </c>
      <c r="E8" s="16">
        <v>0</v>
      </c>
      <c r="F8" s="16">
        <v>90</v>
      </c>
      <c r="G8" s="16">
        <v>95</v>
      </c>
      <c r="H8" s="16">
        <v>90</v>
      </c>
      <c r="I8" s="16">
        <v>90</v>
      </c>
      <c r="J8" s="16"/>
      <c r="K8" s="16"/>
      <c r="L8" s="17">
        <v>0</v>
      </c>
      <c r="M8" s="41">
        <f t="shared" si="0"/>
        <v>25</v>
      </c>
      <c r="N8" s="42">
        <f t="shared" si="1"/>
        <v>450</v>
      </c>
      <c r="O8" s="42">
        <f t="shared" si="2"/>
        <v>450</v>
      </c>
      <c r="P8" s="39">
        <f t="shared" si="3"/>
        <v>5</v>
      </c>
      <c r="Q8" s="43">
        <f t="shared" si="4"/>
        <v>0</v>
      </c>
      <c r="S8" s="3"/>
    </row>
    <row r="9" spans="2:19" ht="15">
      <c r="B9" s="6" t="s">
        <v>14</v>
      </c>
      <c r="C9" s="15">
        <v>80</v>
      </c>
      <c r="D9" s="16">
        <v>70</v>
      </c>
      <c r="E9" s="16">
        <v>80</v>
      </c>
      <c r="F9" s="16">
        <v>0</v>
      </c>
      <c r="G9" s="16">
        <v>90</v>
      </c>
      <c r="H9" s="16">
        <v>85</v>
      </c>
      <c r="I9" s="16">
        <v>70</v>
      </c>
      <c r="J9" s="16"/>
      <c r="K9" s="16"/>
      <c r="L9" s="17">
        <v>80</v>
      </c>
      <c r="M9" s="41">
        <f t="shared" si="0"/>
        <v>35</v>
      </c>
      <c r="N9" s="42">
        <f t="shared" si="1"/>
        <v>590</v>
      </c>
      <c r="O9" s="42">
        <f t="shared" si="2"/>
        <v>450</v>
      </c>
      <c r="P9" s="39">
        <f t="shared" si="3"/>
        <v>5</v>
      </c>
      <c r="Q9" s="43">
        <f t="shared" si="4"/>
        <v>0</v>
      </c>
      <c r="S9" s="3"/>
    </row>
    <row r="10" spans="2:19" ht="15">
      <c r="B10" s="6" t="s">
        <v>17</v>
      </c>
      <c r="C10" s="15">
        <v>0</v>
      </c>
      <c r="D10" s="16">
        <v>90</v>
      </c>
      <c r="E10" s="16">
        <v>0</v>
      </c>
      <c r="F10" s="16">
        <v>0</v>
      </c>
      <c r="G10" s="16">
        <v>0</v>
      </c>
      <c r="H10" s="16">
        <v>0</v>
      </c>
      <c r="I10" s="16">
        <v>100</v>
      </c>
      <c r="J10" s="16"/>
      <c r="K10" s="16"/>
      <c r="L10" s="17">
        <v>0</v>
      </c>
      <c r="M10" s="41">
        <f t="shared" si="0"/>
        <v>10</v>
      </c>
      <c r="N10" s="42">
        <f t="shared" si="1"/>
        <v>200</v>
      </c>
      <c r="O10" s="42">
        <f t="shared" si="2"/>
        <v>200</v>
      </c>
      <c r="P10" s="39">
        <f t="shared" si="3"/>
        <v>7</v>
      </c>
      <c r="Q10" s="43">
        <f t="shared" si="4"/>
        <v>1</v>
      </c>
      <c r="S10" s="3"/>
    </row>
    <row r="11" spans="2:19" ht="15">
      <c r="B11" s="6" t="s">
        <v>16</v>
      </c>
      <c r="C11" s="15">
        <v>85</v>
      </c>
      <c r="D11" s="16">
        <v>85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/>
      <c r="K11" s="16"/>
      <c r="L11" s="17">
        <v>0</v>
      </c>
      <c r="M11" s="41">
        <f t="shared" si="0"/>
        <v>10</v>
      </c>
      <c r="N11" s="42">
        <f t="shared" si="1"/>
        <v>180</v>
      </c>
      <c r="O11" s="42">
        <f t="shared" si="2"/>
        <v>180</v>
      </c>
      <c r="P11" s="39">
        <f t="shared" si="3"/>
        <v>8</v>
      </c>
      <c r="Q11" s="43">
        <f t="shared" si="4"/>
        <v>0</v>
      </c>
      <c r="S11" s="3"/>
    </row>
    <row r="12" spans="2:19" ht="15">
      <c r="B12" s="10" t="s">
        <v>46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/>
      <c r="K12" s="16"/>
      <c r="L12" s="17">
        <v>95</v>
      </c>
      <c r="M12" s="41">
        <f t="shared" si="0"/>
        <v>5</v>
      </c>
      <c r="N12" s="42">
        <f t="shared" si="1"/>
        <v>100</v>
      </c>
      <c r="O12" s="42">
        <f t="shared" si="2"/>
        <v>100</v>
      </c>
      <c r="P12" s="39">
        <f t="shared" si="3"/>
        <v>9</v>
      </c>
      <c r="Q12" s="43">
        <f t="shared" si="4"/>
        <v>0</v>
      </c>
      <c r="S12" s="3"/>
    </row>
    <row r="13" spans="2:19" ht="15">
      <c r="B13" s="6" t="s">
        <v>18</v>
      </c>
      <c r="C13" s="15">
        <v>0</v>
      </c>
      <c r="D13" s="16">
        <v>75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/>
      <c r="K13" s="16"/>
      <c r="L13" s="17">
        <v>0</v>
      </c>
      <c r="M13" s="41">
        <f t="shared" si="0"/>
        <v>5</v>
      </c>
      <c r="N13" s="42">
        <f t="shared" si="1"/>
        <v>80</v>
      </c>
      <c r="O13" s="42">
        <f t="shared" si="2"/>
        <v>80</v>
      </c>
      <c r="P13" s="39">
        <f t="shared" si="3"/>
        <v>10</v>
      </c>
      <c r="Q13" s="43">
        <f t="shared" si="4"/>
        <v>0</v>
      </c>
      <c r="S13" s="3"/>
    </row>
    <row r="14" spans="2:19" ht="15.75" thickBot="1">
      <c r="B14" s="7" t="s">
        <v>19</v>
      </c>
      <c r="C14" s="18">
        <v>0</v>
      </c>
      <c r="D14" s="19">
        <v>70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/>
      <c r="K14" s="19"/>
      <c r="L14" s="20">
        <v>0</v>
      </c>
      <c r="M14" s="44">
        <f t="shared" si="0"/>
        <v>5</v>
      </c>
      <c r="N14" s="45">
        <f t="shared" si="1"/>
        <v>75</v>
      </c>
      <c r="O14" s="45">
        <f t="shared" si="2"/>
        <v>75</v>
      </c>
      <c r="P14" s="46">
        <f t="shared" si="3"/>
        <v>11</v>
      </c>
      <c r="Q14" s="47">
        <f t="shared" si="4"/>
        <v>0</v>
      </c>
      <c r="S14" s="3"/>
    </row>
    <row r="15" spans="2:19" ht="15"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S15" s="3"/>
    </row>
    <row r="16" spans="3:19" ht="15">
      <c r="C16" s="3"/>
      <c r="D16" s="3"/>
      <c r="E16" s="3"/>
      <c r="F16" s="3"/>
      <c r="G16" s="3"/>
      <c r="H16" s="3"/>
      <c r="I16" s="3"/>
      <c r="J16" s="62"/>
      <c r="K16" s="3"/>
      <c r="L16" s="3"/>
      <c r="M16" s="48"/>
      <c r="N16" s="48"/>
      <c r="O16" s="48"/>
      <c r="P16" s="48"/>
      <c r="Q16" s="48"/>
      <c r="S16" s="3"/>
    </row>
    <row r="17" spans="2:19" ht="15.75" thickBot="1">
      <c r="B17" s="74" t="s">
        <v>40</v>
      </c>
      <c r="C17" s="74"/>
      <c r="D17" s="74"/>
      <c r="E17" s="4"/>
      <c r="F17" s="4"/>
      <c r="G17" s="4"/>
      <c r="H17" s="4"/>
      <c r="I17" s="4"/>
      <c r="J17" s="4"/>
      <c r="K17" s="4"/>
      <c r="L17" s="4"/>
      <c r="M17" s="49"/>
      <c r="N17" s="49"/>
      <c r="O17" s="49"/>
      <c r="P17" s="49"/>
      <c r="Q17" s="49"/>
      <c r="S17" s="3"/>
    </row>
    <row r="18" spans="2:19" ht="15.75" thickBot="1">
      <c r="B18" s="8" t="s">
        <v>37</v>
      </c>
      <c r="C18" s="21" t="s">
        <v>0</v>
      </c>
      <c r="D18" s="22" t="s">
        <v>1</v>
      </c>
      <c r="E18" s="22" t="s">
        <v>2</v>
      </c>
      <c r="F18" s="22" t="s">
        <v>3</v>
      </c>
      <c r="G18" s="22" t="s">
        <v>4</v>
      </c>
      <c r="H18" s="22" t="s">
        <v>5</v>
      </c>
      <c r="I18" s="22" t="s">
        <v>6</v>
      </c>
      <c r="J18" s="22" t="s">
        <v>44</v>
      </c>
      <c r="K18" s="22" t="s">
        <v>45</v>
      </c>
      <c r="L18" s="23" t="s">
        <v>1</v>
      </c>
      <c r="M18" s="33" t="s">
        <v>7</v>
      </c>
      <c r="N18" s="34" t="s">
        <v>8</v>
      </c>
      <c r="O18" s="34" t="s">
        <v>39</v>
      </c>
      <c r="P18" s="35" t="s">
        <v>43</v>
      </c>
      <c r="Q18" s="36" t="s">
        <v>9</v>
      </c>
      <c r="S18" s="3"/>
    </row>
    <row r="19" spans="2:19" ht="15">
      <c r="B19" s="9" t="s">
        <v>27</v>
      </c>
      <c r="C19" s="24">
        <v>0</v>
      </c>
      <c r="D19" s="25">
        <v>100</v>
      </c>
      <c r="E19" s="25">
        <v>100</v>
      </c>
      <c r="F19" s="25">
        <v>0</v>
      </c>
      <c r="G19" s="25">
        <v>100</v>
      </c>
      <c r="H19" s="25">
        <v>100</v>
      </c>
      <c r="I19" s="25">
        <v>100</v>
      </c>
      <c r="J19" s="25"/>
      <c r="K19" s="25"/>
      <c r="L19" s="26">
        <v>100</v>
      </c>
      <c r="M19" s="50">
        <f aca="true" t="shared" si="5" ref="M19:M32">COUNTIF(C19:L19,"&gt;0")*5</f>
        <v>30</v>
      </c>
      <c r="N19" s="51">
        <f aca="true" t="shared" si="6" ref="N19:N32">SUM(C19:M19)</f>
        <v>630</v>
      </c>
      <c r="O19" s="51">
        <f aca="true" t="shared" si="7" ref="O19:O32">SUM(C19:L19)-SMALL(C19:L19,1)-SMALL(C19:L19,2)-SMALL(C19:L19,3)+M19</f>
        <v>530</v>
      </c>
      <c r="P19" s="52">
        <f aca="true" t="shared" si="8" ref="P19:P32">RANK(O19,$O$19:$O$32)</f>
        <v>1</v>
      </c>
      <c r="Q19" s="53">
        <f aca="true" t="shared" si="9" ref="Q19:Q32">COUNTIF(C19:L19,100)</f>
        <v>6</v>
      </c>
      <c r="S19" s="3"/>
    </row>
    <row r="20" spans="2:19" ht="15">
      <c r="B20" s="10" t="s">
        <v>22</v>
      </c>
      <c r="C20" s="27">
        <v>95</v>
      </c>
      <c r="D20" s="28">
        <v>95</v>
      </c>
      <c r="E20" s="28">
        <v>95</v>
      </c>
      <c r="F20" s="28">
        <v>0</v>
      </c>
      <c r="G20" s="28">
        <v>95</v>
      </c>
      <c r="H20" s="28">
        <v>70</v>
      </c>
      <c r="I20" s="28">
        <v>90</v>
      </c>
      <c r="J20" s="28"/>
      <c r="K20" s="28"/>
      <c r="L20" s="29">
        <v>95</v>
      </c>
      <c r="M20" s="54">
        <f t="shared" si="5"/>
        <v>35</v>
      </c>
      <c r="N20" s="55">
        <f t="shared" si="6"/>
        <v>670</v>
      </c>
      <c r="O20" s="55">
        <f t="shared" si="7"/>
        <v>510</v>
      </c>
      <c r="P20" s="52">
        <f t="shared" si="8"/>
        <v>2</v>
      </c>
      <c r="Q20" s="56">
        <f t="shared" si="9"/>
        <v>0</v>
      </c>
      <c r="S20" s="3"/>
    </row>
    <row r="21" spans="2:19" ht="15">
      <c r="B21" s="10" t="s">
        <v>21</v>
      </c>
      <c r="C21" s="27">
        <v>100</v>
      </c>
      <c r="D21" s="28">
        <v>75</v>
      </c>
      <c r="E21" s="28">
        <v>85</v>
      </c>
      <c r="F21" s="28">
        <v>100</v>
      </c>
      <c r="G21" s="28">
        <v>85</v>
      </c>
      <c r="H21" s="28">
        <v>90</v>
      </c>
      <c r="I21" s="28">
        <v>80</v>
      </c>
      <c r="J21" s="28"/>
      <c r="K21" s="28"/>
      <c r="L21" s="29">
        <v>85</v>
      </c>
      <c r="M21" s="54">
        <f t="shared" si="5"/>
        <v>40</v>
      </c>
      <c r="N21" s="55">
        <f t="shared" si="6"/>
        <v>740</v>
      </c>
      <c r="O21" s="55">
        <f t="shared" si="7"/>
        <v>500</v>
      </c>
      <c r="P21" s="52">
        <f t="shared" si="8"/>
        <v>3</v>
      </c>
      <c r="Q21" s="56">
        <f t="shared" si="9"/>
        <v>2</v>
      </c>
      <c r="S21" s="3"/>
    </row>
    <row r="22" spans="2:19" ht="15">
      <c r="B22" s="10" t="s">
        <v>24</v>
      </c>
      <c r="C22" s="27">
        <v>0</v>
      </c>
      <c r="D22" s="28">
        <v>85</v>
      </c>
      <c r="E22" s="28">
        <v>65</v>
      </c>
      <c r="F22" s="28">
        <v>95</v>
      </c>
      <c r="G22" s="28">
        <v>90</v>
      </c>
      <c r="H22" s="28">
        <v>80</v>
      </c>
      <c r="I22" s="28">
        <v>65</v>
      </c>
      <c r="J22" s="28"/>
      <c r="K22" s="28"/>
      <c r="L22" s="29">
        <v>75</v>
      </c>
      <c r="M22" s="54">
        <f t="shared" si="5"/>
        <v>35</v>
      </c>
      <c r="N22" s="55">
        <f t="shared" si="6"/>
        <v>590</v>
      </c>
      <c r="O22" s="55">
        <f t="shared" si="7"/>
        <v>460</v>
      </c>
      <c r="P22" s="52">
        <f t="shared" si="8"/>
        <v>4</v>
      </c>
      <c r="Q22" s="56">
        <f t="shared" si="9"/>
        <v>0</v>
      </c>
      <c r="S22" s="3"/>
    </row>
    <row r="23" spans="2:19" ht="15">
      <c r="B23" s="10" t="s">
        <v>26</v>
      </c>
      <c r="C23" s="27">
        <v>80</v>
      </c>
      <c r="D23" s="28">
        <v>90</v>
      </c>
      <c r="E23" s="28">
        <v>80</v>
      </c>
      <c r="F23" s="28">
        <v>0</v>
      </c>
      <c r="G23" s="28">
        <v>80</v>
      </c>
      <c r="H23" s="28">
        <v>65</v>
      </c>
      <c r="I23" s="28">
        <v>85</v>
      </c>
      <c r="J23" s="28"/>
      <c r="K23" s="28"/>
      <c r="L23" s="29">
        <v>0</v>
      </c>
      <c r="M23" s="54">
        <f t="shared" si="5"/>
        <v>30</v>
      </c>
      <c r="N23" s="55">
        <f t="shared" si="6"/>
        <v>510</v>
      </c>
      <c r="O23" s="55">
        <f t="shared" si="7"/>
        <v>445</v>
      </c>
      <c r="P23" s="52">
        <f t="shared" si="8"/>
        <v>5</v>
      </c>
      <c r="Q23" s="56">
        <f t="shared" si="9"/>
        <v>0</v>
      </c>
      <c r="S23" s="3"/>
    </row>
    <row r="24" spans="2:19" ht="15">
      <c r="B24" s="10" t="s">
        <v>25</v>
      </c>
      <c r="C24" s="27">
        <v>0</v>
      </c>
      <c r="D24" s="28">
        <v>70</v>
      </c>
      <c r="E24" s="28">
        <v>90</v>
      </c>
      <c r="F24" s="28">
        <v>80</v>
      </c>
      <c r="G24" s="28">
        <v>75</v>
      </c>
      <c r="H24" s="28">
        <v>85</v>
      </c>
      <c r="I24" s="28">
        <v>75</v>
      </c>
      <c r="J24" s="28"/>
      <c r="K24" s="28"/>
      <c r="L24" s="29">
        <v>80</v>
      </c>
      <c r="M24" s="54">
        <f t="shared" si="5"/>
        <v>35</v>
      </c>
      <c r="N24" s="55">
        <f t="shared" si="6"/>
        <v>590</v>
      </c>
      <c r="O24" s="55">
        <f t="shared" si="7"/>
        <v>445</v>
      </c>
      <c r="P24" s="52">
        <f t="shared" si="8"/>
        <v>5</v>
      </c>
      <c r="Q24" s="56">
        <f t="shared" si="9"/>
        <v>0</v>
      </c>
      <c r="S24" s="3"/>
    </row>
    <row r="25" spans="2:19" ht="15">
      <c r="B25" s="10" t="s">
        <v>29</v>
      </c>
      <c r="C25" s="27">
        <v>85</v>
      </c>
      <c r="D25" s="28">
        <v>0</v>
      </c>
      <c r="E25" s="28">
        <v>70</v>
      </c>
      <c r="F25" s="28">
        <v>90</v>
      </c>
      <c r="G25" s="28">
        <v>0</v>
      </c>
      <c r="H25" s="28">
        <v>75</v>
      </c>
      <c r="I25" s="28">
        <v>70</v>
      </c>
      <c r="J25" s="28"/>
      <c r="K25" s="28"/>
      <c r="L25" s="29">
        <v>90</v>
      </c>
      <c r="M25" s="54">
        <f t="shared" si="5"/>
        <v>30</v>
      </c>
      <c r="N25" s="55">
        <f t="shared" si="6"/>
        <v>510</v>
      </c>
      <c r="O25" s="55">
        <f t="shared" si="7"/>
        <v>440</v>
      </c>
      <c r="P25" s="52">
        <f t="shared" si="8"/>
        <v>7</v>
      </c>
      <c r="Q25" s="56">
        <f t="shared" si="9"/>
        <v>0</v>
      </c>
      <c r="S25" s="3"/>
    </row>
    <row r="26" spans="2:19" ht="15">
      <c r="B26" s="10" t="s">
        <v>23</v>
      </c>
      <c r="C26" s="27">
        <v>75</v>
      </c>
      <c r="D26" s="28">
        <v>65</v>
      </c>
      <c r="E26" s="28">
        <v>75</v>
      </c>
      <c r="F26" s="28">
        <v>85</v>
      </c>
      <c r="G26" s="28">
        <v>70</v>
      </c>
      <c r="H26" s="28">
        <v>50</v>
      </c>
      <c r="I26" s="28">
        <v>60</v>
      </c>
      <c r="J26" s="28"/>
      <c r="K26" s="28"/>
      <c r="L26" s="29">
        <v>70</v>
      </c>
      <c r="M26" s="54">
        <f t="shared" si="5"/>
        <v>40</v>
      </c>
      <c r="N26" s="55">
        <f t="shared" si="6"/>
        <v>590</v>
      </c>
      <c r="O26" s="55">
        <f t="shared" si="7"/>
        <v>415</v>
      </c>
      <c r="P26" s="52">
        <f t="shared" si="8"/>
        <v>8</v>
      </c>
      <c r="Q26" s="56">
        <f t="shared" si="9"/>
        <v>0</v>
      </c>
      <c r="S26" s="3"/>
    </row>
    <row r="27" spans="2:19" ht="15">
      <c r="B27" s="10" t="s">
        <v>28</v>
      </c>
      <c r="C27" s="27">
        <v>70</v>
      </c>
      <c r="D27" s="28">
        <v>55</v>
      </c>
      <c r="E27" s="28">
        <v>0</v>
      </c>
      <c r="F27" s="28">
        <v>75</v>
      </c>
      <c r="G27" s="28">
        <v>65</v>
      </c>
      <c r="H27" s="28">
        <v>60</v>
      </c>
      <c r="I27" s="28">
        <v>0</v>
      </c>
      <c r="J27" s="28"/>
      <c r="K27" s="28"/>
      <c r="L27" s="29">
        <v>60</v>
      </c>
      <c r="M27" s="54">
        <f t="shared" si="5"/>
        <v>30</v>
      </c>
      <c r="N27" s="55">
        <f t="shared" si="6"/>
        <v>415</v>
      </c>
      <c r="O27" s="55">
        <f t="shared" si="7"/>
        <v>360</v>
      </c>
      <c r="P27" s="52">
        <f t="shared" si="8"/>
        <v>9</v>
      </c>
      <c r="Q27" s="56">
        <f t="shared" si="9"/>
        <v>0</v>
      </c>
      <c r="S27" s="3"/>
    </row>
    <row r="28" spans="2:19" ht="15">
      <c r="B28" s="10" t="s">
        <v>31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  <c r="H28" s="28">
        <v>95</v>
      </c>
      <c r="I28" s="28">
        <v>95</v>
      </c>
      <c r="J28" s="28"/>
      <c r="K28" s="28"/>
      <c r="L28" s="29">
        <v>0</v>
      </c>
      <c r="M28" s="54">
        <f t="shared" si="5"/>
        <v>10</v>
      </c>
      <c r="N28" s="55">
        <f t="shared" si="6"/>
        <v>200</v>
      </c>
      <c r="O28" s="55">
        <f t="shared" si="7"/>
        <v>200</v>
      </c>
      <c r="P28" s="52">
        <f t="shared" si="8"/>
        <v>10</v>
      </c>
      <c r="Q28" s="56">
        <f t="shared" si="9"/>
        <v>0</v>
      </c>
      <c r="S28" s="3"/>
    </row>
    <row r="29" spans="2:19" ht="15">
      <c r="B29" s="10" t="s">
        <v>33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55</v>
      </c>
      <c r="I29" s="28">
        <v>55</v>
      </c>
      <c r="J29" s="28"/>
      <c r="K29" s="28"/>
      <c r="L29" s="29">
        <v>65</v>
      </c>
      <c r="M29" s="54">
        <f t="shared" si="5"/>
        <v>15</v>
      </c>
      <c r="N29" s="55">
        <f t="shared" si="6"/>
        <v>190</v>
      </c>
      <c r="O29" s="55">
        <f t="shared" si="7"/>
        <v>190</v>
      </c>
      <c r="P29" s="52">
        <f t="shared" si="8"/>
        <v>11</v>
      </c>
      <c r="Q29" s="56">
        <f t="shared" si="9"/>
        <v>0</v>
      </c>
      <c r="S29" s="3"/>
    </row>
    <row r="30" spans="2:19" ht="15">
      <c r="B30" s="10" t="s">
        <v>30</v>
      </c>
      <c r="C30" s="27">
        <v>90</v>
      </c>
      <c r="D30" s="28">
        <v>80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/>
      <c r="K30" s="28"/>
      <c r="L30" s="29">
        <v>0</v>
      </c>
      <c r="M30" s="54">
        <f t="shared" si="5"/>
        <v>10</v>
      </c>
      <c r="N30" s="55">
        <f t="shared" si="6"/>
        <v>180</v>
      </c>
      <c r="O30" s="55">
        <f t="shared" si="7"/>
        <v>180</v>
      </c>
      <c r="P30" s="52">
        <f t="shared" si="8"/>
        <v>12</v>
      </c>
      <c r="Q30" s="56">
        <f t="shared" si="9"/>
        <v>0</v>
      </c>
      <c r="S30" s="3"/>
    </row>
    <row r="31" spans="2:19" ht="15">
      <c r="B31" s="10" t="s">
        <v>32</v>
      </c>
      <c r="C31" s="27">
        <v>0</v>
      </c>
      <c r="D31" s="28">
        <v>60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/>
      <c r="K31" s="28"/>
      <c r="L31" s="29">
        <v>0</v>
      </c>
      <c r="M31" s="54">
        <f t="shared" si="5"/>
        <v>5</v>
      </c>
      <c r="N31" s="55">
        <f t="shared" si="6"/>
        <v>65</v>
      </c>
      <c r="O31" s="55">
        <f t="shared" si="7"/>
        <v>65</v>
      </c>
      <c r="P31" s="52">
        <f t="shared" si="8"/>
        <v>13</v>
      </c>
      <c r="Q31" s="56">
        <f t="shared" si="9"/>
        <v>0</v>
      </c>
      <c r="S31" s="3"/>
    </row>
    <row r="32" spans="2:19" ht="15.75" thickBot="1">
      <c r="B32" s="11" t="s">
        <v>34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31"/>
      <c r="L32" s="32">
        <v>0</v>
      </c>
      <c r="M32" s="57">
        <f t="shared" si="5"/>
        <v>0</v>
      </c>
      <c r="N32" s="58">
        <f t="shared" si="6"/>
        <v>0</v>
      </c>
      <c r="O32" s="58">
        <f t="shared" si="7"/>
        <v>0</v>
      </c>
      <c r="P32" s="59">
        <f t="shared" si="8"/>
        <v>14</v>
      </c>
      <c r="Q32" s="60">
        <f t="shared" si="9"/>
        <v>0</v>
      </c>
      <c r="S32" s="3"/>
    </row>
    <row r="33" spans="2:17" ht="15">
      <c r="B33" s="1" t="s">
        <v>20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48"/>
      <c r="N33" s="48"/>
      <c r="O33" s="48"/>
      <c r="P33" s="48"/>
      <c r="Q33" s="48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48"/>
      <c r="N34" s="48"/>
      <c r="O34" s="48"/>
      <c r="P34" s="48"/>
      <c r="Q34" s="48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48"/>
      <c r="N35" s="48"/>
      <c r="O35" s="48"/>
      <c r="P35" s="48"/>
      <c r="Q35" s="48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48"/>
      <c r="N36" s="48"/>
      <c r="O36" s="48"/>
      <c r="P36" s="48"/>
      <c r="Q36" s="48"/>
    </row>
    <row r="37" spans="2:17" ht="15.75" thickBot="1">
      <c r="B37" s="74" t="s">
        <v>41</v>
      </c>
      <c r="C37" s="74"/>
      <c r="D37" s="74"/>
      <c r="E37" s="4"/>
      <c r="F37" s="4"/>
      <c r="G37" s="4"/>
      <c r="H37" s="4"/>
      <c r="I37" s="4"/>
      <c r="J37" s="4"/>
      <c r="K37" s="4"/>
      <c r="L37" s="4"/>
      <c r="M37" s="49"/>
      <c r="N37" s="49"/>
      <c r="O37" s="49"/>
      <c r="P37" s="49"/>
      <c r="Q37" s="49"/>
    </row>
    <row r="38" spans="2:17" ht="15.75" thickBot="1">
      <c r="B38" s="8" t="s">
        <v>37</v>
      </c>
      <c r="C38" s="21" t="s">
        <v>0</v>
      </c>
      <c r="D38" s="22" t="s">
        <v>1</v>
      </c>
      <c r="E38" s="22" t="s">
        <v>2</v>
      </c>
      <c r="F38" s="22" t="s">
        <v>3</v>
      </c>
      <c r="G38" s="22" t="s">
        <v>4</v>
      </c>
      <c r="H38" s="22" t="s">
        <v>5</v>
      </c>
      <c r="I38" s="22" t="s">
        <v>6</v>
      </c>
      <c r="J38" s="22" t="s">
        <v>44</v>
      </c>
      <c r="K38" s="22" t="s">
        <v>45</v>
      </c>
      <c r="L38" s="23" t="s">
        <v>1</v>
      </c>
      <c r="M38" s="33" t="s">
        <v>7</v>
      </c>
      <c r="N38" s="34" t="s">
        <v>8</v>
      </c>
      <c r="O38" s="34" t="s">
        <v>39</v>
      </c>
      <c r="P38" s="35" t="s">
        <v>43</v>
      </c>
      <c r="Q38" s="36" t="s">
        <v>9</v>
      </c>
    </row>
    <row r="39" spans="2:17" ht="15">
      <c r="B39" s="9" t="s">
        <v>13</v>
      </c>
      <c r="C39" s="24">
        <v>100</v>
      </c>
      <c r="D39" s="25">
        <v>95</v>
      </c>
      <c r="E39" s="25">
        <v>95</v>
      </c>
      <c r="F39" s="25">
        <v>0</v>
      </c>
      <c r="G39" s="25">
        <v>100</v>
      </c>
      <c r="H39" s="25">
        <v>85</v>
      </c>
      <c r="I39" s="25">
        <v>100</v>
      </c>
      <c r="J39" s="25">
        <v>95</v>
      </c>
      <c r="K39" s="25">
        <v>100</v>
      </c>
      <c r="L39" s="26">
        <v>90</v>
      </c>
      <c r="M39" s="50">
        <f aca="true" t="shared" si="10" ref="M39:M50">COUNTIF(C39:L39,"&gt;0")*5</f>
        <v>45</v>
      </c>
      <c r="N39" s="51">
        <f aca="true" t="shared" si="11" ref="N39:N50">SUM(C39:M39)</f>
        <v>905</v>
      </c>
      <c r="O39" s="51">
        <f aca="true" t="shared" si="12" ref="O39:O50">SUM(C39:L39)-SMALL(C39:L39,1)-SMALL(C39:L39,2)-SMALL(C39:L39,3)+M39</f>
        <v>730</v>
      </c>
      <c r="P39" s="52">
        <f aca="true" t="shared" si="13" ref="P39:P50">RANK(O39,$O$39:$O$50)</f>
        <v>1</v>
      </c>
      <c r="Q39" s="53">
        <f aca="true" t="shared" si="14" ref="Q39:Q50">COUNTIF(C39:L39,100)</f>
        <v>4</v>
      </c>
    </row>
    <row r="40" spans="2:17" ht="15">
      <c r="B40" s="10" t="s">
        <v>10</v>
      </c>
      <c r="C40" s="27">
        <v>95</v>
      </c>
      <c r="D40" s="28">
        <v>100</v>
      </c>
      <c r="E40" s="28">
        <v>100</v>
      </c>
      <c r="F40" s="28">
        <v>100</v>
      </c>
      <c r="G40" s="28">
        <v>0</v>
      </c>
      <c r="H40" s="28">
        <v>100</v>
      </c>
      <c r="I40" s="28">
        <v>85</v>
      </c>
      <c r="J40" s="28">
        <v>90</v>
      </c>
      <c r="K40" s="28">
        <v>0</v>
      </c>
      <c r="L40" s="29">
        <v>100</v>
      </c>
      <c r="M40" s="54">
        <f t="shared" si="10"/>
        <v>40</v>
      </c>
      <c r="N40" s="55">
        <f t="shared" si="11"/>
        <v>810</v>
      </c>
      <c r="O40" s="55">
        <f t="shared" si="12"/>
        <v>725</v>
      </c>
      <c r="P40" s="52">
        <f t="shared" si="13"/>
        <v>2</v>
      </c>
      <c r="Q40" s="56">
        <f t="shared" si="14"/>
        <v>5</v>
      </c>
    </row>
    <row r="41" spans="2:17" ht="15">
      <c r="B41" s="10" t="s">
        <v>11</v>
      </c>
      <c r="C41" s="27">
        <v>80</v>
      </c>
      <c r="D41" s="28">
        <v>75</v>
      </c>
      <c r="E41" s="28">
        <v>90</v>
      </c>
      <c r="F41" s="28">
        <v>95</v>
      </c>
      <c r="G41" s="28">
        <v>95</v>
      </c>
      <c r="H41" s="28">
        <v>90</v>
      </c>
      <c r="I41" s="28">
        <v>80</v>
      </c>
      <c r="J41" s="28">
        <v>100</v>
      </c>
      <c r="K41" s="28">
        <v>85</v>
      </c>
      <c r="L41" s="29">
        <v>85</v>
      </c>
      <c r="M41" s="54">
        <f t="shared" si="10"/>
        <v>50</v>
      </c>
      <c r="N41" s="55">
        <f t="shared" si="11"/>
        <v>925</v>
      </c>
      <c r="O41" s="55">
        <f t="shared" si="12"/>
        <v>690</v>
      </c>
      <c r="P41" s="52">
        <f t="shared" si="13"/>
        <v>3</v>
      </c>
      <c r="Q41" s="56">
        <f t="shared" si="14"/>
        <v>1</v>
      </c>
    </row>
    <row r="42" spans="2:17" ht="15">
      <c r="B42" s="10" t="s">
        <v>14</v>
      </c>
      <c r="C42" s="27">
        <v>75</v>
      </c>
      <c r="D42" s="28">
        <v>80</v>
      </c>
      <c r="E42" s="28">
        <v>80</v>
      </c>
      <c r="F42" s="28">
        <v>90</v>
      </c>
      <c r="G42" s="28">
        <v>90</v>
      </c>
      <c r="H42" s="28">
        <v>95</v>
      </c>
      <c r="I42" s="28">
        <v>90</v>
      </c>
      <c r="J42" s="28">
        <v>0</v>
      </c>
      <c r="K42" s="28">
        <v>95</v>
      </c>
      <c r="L42" s="29">
        <v>80</v>
      </c>
      <c r="M42" s="54">
        <f t="shared" si="10"/>
        <v>45</v>
      </c>
      <c r="N42" s="55">
        <f t="shared" si="11"/>
        <v>820</v>
      </c>
      <c r="O42" s="55">
        <f t="shared" si="12"/>
        <v>665</v>
      </c>
      <c r="P42" s="52">
        <f t="shared" si="13"/>
        <v>4</v>
      </c>
      <c r="Q42" s="56">
        <f t="shared" si="14"/>
        <v>0</v>
      </c>
    </row>
    <row r="43" spans="2:17" ht="15">
      <c r="B43" s="10" t="s">
        <v>12</v>
      </c>
      <c r="C43" s="27">
        <v>85</v>
      </c>
      <c r="D43" s="28">
        <v>70</v>
      </c>
      <c r="E43" s="28">
        <v>85</v>
      </c>
      <c r="F43" s="28">
        <v>90</v>
      </c>
      <c r="G43" s="28">
        <v>80</v>
      </c>
      <c r="H43" s="28">
        <v>75</v>
      </c>
      <c r="I43" s="28">
        <v>70</v>
      </c>
      <c r="J43" s="28">
        <v>80</v>
      </c>
      <c r="K43" s="28">
        <v>90</v>
      </c>
      <c r="L43" s="29">
        <v>0</v>
      </c>
      <c r="M43" s="54">
        <f t="shared" si="10"/>
        <v>45</v>
      </c>
      <c r="N43" s="55">
        <f t="shared" si="11"/>
        <v>770</v>
      </c>
      <c r="O43" s="55">
        <f t="shared" si="12"/>
        <v>630</v>
      </c>
      <c r="P43" s="52">
        <f t="shared" si="13"/>
        <v>5</v>
      </c>
      <c r="Q43" s="56">
        <f t="shared" si="14"/>
        <v>0</v>
      </c>
    </row>
    <row r="44" spans="2:17" ht="15">
      <c r="B44" s="10" t="s">
        <v>15</v>
      </c>
      <c r="C44" s="27">
        <v>0</v>
      </c>
      <c r="D44" s="28">
        <v>55</v>
      </c>
      <c r="E44" s="28">
        <v>0</v>
      </c>
      <c r="F44" s="28">
        <v>85</v>
      </c>
      <c r="G44" s="28">
        <v>85</v>
      </c>
      <c r="H44" s="28">
        <v>80</v>
      </c>
      <c r="I44" s="28">
        <v>75</v>
      </c>
      <c r="J44" s="28">
        <v>0</v>
      </c>
      <c r="K44" s="28">
        <v>0</v>
      </c>
      <c r="L44" s="29">
        <v>0</v>
      </c>
      <c r="M44" s="54">
        <f t="shared" si="10"/>
        <v>25</v>
      </c>
      <c r="N44" s="55">
        <f t="shared" si="11"/>
        <v>405</v>
      </c>
      <c r="O44" s="55">
        <f t="shared" si="12"/>
        <v>405</v>
      </c>
      <c r="P44" s="52">
        <f t="shared" si="13"/>
        <v>6</v>
      </c>
      <c r="Q44" s="56">
        <f t="shared" si="14"/>
        <v>0</v>
      </c>
    </row>
    <row r="45" spans="2:17" ht="15">
      <c r="B45" s="10" t="s">
        <v>17</v>
      </c>
      <c r="C45" s="27">
        <v>0</v>
      </c>
      <c r="D45" s="28">
        <v>90</v>
      </c>
      <c r="E45" s="28">
        <v>0</v>
      </c>
      <c r="F45" s="28">
        <v>0</v>
      </c>
      <c r="G45" s="28">
        <v>0</v>
      </c>
      <c r="H45" s="28">
        <v>0</v>
      </c>
      <c r="I45" s="28">
        <v>95</v>
      </c>
      <c r="J45" s="28">
        <v>0</v>
      </c>
      <c r="K45" s="28">
        <v>0</v>
      </c>
      <c r="L45" s="29">
        <v>0</v>
      </c>
      <c r="M45" s="54">
        <f t="shared" si="10"/>
        <v>10</v>
      </c>
      <c r="N45" s="55">
        <f t="shared" si="11"/>
        <v>195</v>
      </c>
      <c r="O45" s="55">
        <f t="shared" si="12"/>
        <v>195</v>
      </c>
      <c r="P45" s="52">
        <f t="shared" si="13"/>
        <v>7</v>
      </c>
      <c r="Q45" s="56">
        <f t="shared" si="14"/>
        <v>0</v>
      </c>
    </row>
    <row r="46" spans="2:17" ht="15">
      <c r="B46" s="10" t="s">
        <v>16</v>
      </c>
      <c r="C46" s="27">
        <v>90</v>
      </c>
      <c r="D46" s="28">
        <v>85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9">
        <v>0</v>
      </c>
      <c r="M46" s="54">
        <f t="shared" si="10"/>
        <v>10</v>
      </c>
      <c r="N46" s="55">
        <f t="shared" si="11"/>
        <v>185</v>
      </c>
      <c r="O46" s="55">
        <f t="shared" si="12"/>
        <v>185</v>
      </c>
      <c r="P46" s="52">
        <f t="shared" si="13"/>
        <v>8</v>
      </c>
      <c r="Q46" s="56">
        <f t="shared" si="14"/>
        <v>0</v>
      </c>
    </row>
    <row r="47" spans="2:17" ht="15">
      <c r="B47" s="10" t="s">
        <v>18</v>
      </c>
      <c r="C47" s="27">
        <v>0</v>
      </c>
      <c r="D47" s="28">
        <v>65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85</v>
      </c>
      <c r="K47" s="28">
        <v>0</v>
      </c>
      <c r="L47" s="29">
        <v>0</v>
      </c>
      <c r="M47" s="54">
        <f t="shared" si="10"/>
        <v>10</v>
      </c>
      <c r="N47" s="55">
        <f t="shared" si="11"/>
        <v>160</v>
      </c>
      <c r="O47" s="55">
        <f t="shared" si="12"/>
        <v>160</v>
      </c>
      <c r="P47" s="52">
        <f t="shared" si="13"/>
        <v>9</v>
      </c>
      <c r="Q47" s="56">
        <f t="shared" si="14"/>
        <v>0</v>
      </c>
    </row>
    <row r="48" spans="2:17" ht="15">
      <c r="B48" s="10" t="s">
        <v>35</v>
      </c>
      <c r="C48" s="27">
        <v>0</v>
      </c>
      <c r="D48" s="28">
        <v>50</v>
      </c>
      <c r="E48" s="28">
        <v>0</v>
      </c>
      <c r="F48" s="28">
        <v>0</v>
      </c>
      <c r="G48" s="28">
        <v>0</v>
      </c>
      <c r="H48" s="28">
        <v>90</v>
      </c>
      <c r="I48" s="28">
        <v>0</v>
      </c>
      <c r="J48" s="28">
        <v>0</v>
      </c>
      <c r="K48" s="28">
        <v>0</v>
      </c>
      <c r="L48" s="29">
        <v>0</v>
      </c>
      <c r="M48" s="54">
        <f t="shared" si="10"/>
        <v>10</v>
      </c>
      <c r="N48" s="55">
        <f t="shared" si="11"/>
        <v>150</v>
      </c>
      <c r="O48" s="55">
        <f t="shared" si="12"/>
        <v>150</v>
      </c>
      <c r="P48" s="52">
        <f t="shared" si="13"/>
        <v>10</v>
      </c>
      <c r="Q48" s="56">
        <f t="shared" si="14"/>
        <v>0</v>
      </c>
    </row>
    <row r="49" spans="2:17" ht="15">
      <c r="B49" s="67" t="s">
        <v>46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70">
        <v>95</v>
      </c>
      <c r="M49" s="71">
        <f t="shared" si="10"/>
        <v>5</v>
      </c>
      <c r="N49" s="72">
        <f t="shared" si="11"/>
        <v>100</v>
      </c>
      <c r="O49" s="72">
        <f t="shared" si="12"/>
        <v>100</v>
      </c>
      <c r="P49" s="55">
        <f t="shared" si="13"/>
        <v>11</v>
      </c>
      <c r="Q49" s="73">
        <f t="shared" si="14"/>
        <v>0</v>
      </c>
    </row>
    <row r="50" spans="2:17" ht="15.75" thickBot="1">
      <c r="B50" s="11" t="s">
        <v>19</v>
      </c>
      <c r="C50" s="30">
        <v>0</v>
      </c>
      <c r="D50" s="31">
        <v>60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2">
        <v>0</v>
      </c>
      <c r="M50" s="57">
        <f t="shared" si="10"/>
        <v>5</v>
      </c>
      <c r="N50" s="58">
        <f t="shared" si="11"/>
        <v>65</v>
      </c>
      <c r="O50" s="58">
        <f t="shared" si="12"/>
        <v>65</v>
      </c>
      <c r="P50" s="59">
        <f t="shared" si="13"/>
        <v>12</v>
      </c>
      <c r="Q50" s="60">
        <f t="shared" si="14"/>
        <v>0</v>
      </c>
    </row>
    <row r="51" spans="2:17" ht="1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66"/>
      <c r="Q51" s="66"/>
    </row>
    <row r="52" spans="3:17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48"/>
      <c r="N52" s="48"/>
      <c r="O52" s="48"/>
      <c r="P52" s="48"/>
      <c r="Q52" s="48"/>
    </row>
    <row r="53" spans="2:17" ht="15.75" thickBot="1">
      <c r="B53" s="75" t="s">
        <v>42</v>
      </c>
      <c r="C53" s="75"/>
      <c r="D53" s="75"/>
      <c r="E53" s="75"/>
      <c r="F53" s="4"/>
      <c r="G53" s="4"/>
      <c r="H53" s="4"/>
      <c r="I53" s="4"/>
      <c r="J53" s="4"/>
      <c r="K53" s="4"/>
      <c r="L53" s="4"/>
      <c r="M53" s="49"/>
      <c r="N53" s="49"/>
      <c r="O53" s="49"/>
      <c r="P53" s="49"/>
      <c r="Q53" s="49"/>
    </row>
    <row r="54" spans="2:17" ht="15.75" thickBot="1">
      <c r="B54" s="8" t="s">
        <v>37</v>
      </c>
      <c r="C54" s="21" t="s">
        <v>0</v>
      </c>
      <c r="D54" s="22" t="s">
        <v>1</v>
      </c>
      <c r="E54" s="22" t="s">
        <v>2</v>
      </c>
      <c r="F54" s="22" t="s">
        <v>3</v>
      </c>
      <c r="G54" s="22" t="s">
        <v>4</v>
      </c>
      <c r="H54" s="22" t="s">
        <v>5</v>
      </c>
      <c r="I54" s="22" t="s">
        <v>6</v>
      </c>
      <c r="J54" s="22" t="s">
        <v>44</v>
      </c>
      <c r="K54" s="22" t="s">
        <v>45</v>
      </c>
      <c r="L54" s="23" t="s">
        <v>1</v>
      </c>
      <c r="M54" s="33" t="s">
        <v>7</v>
      </c>
      <c r="N54" s="34" t="s">
        <v>8</v>
      </c>
      <c r="O54" s="34" t="s">
        <v>39</v>
      </c>
      <c r="P54" s="35" t="s">
        <v>43</v>
      </c>
      <c r="Q54" s="36" t="s">
        <v>9</v>
      </c>
    </row>
    <row r="55" spans="2:17" ht="15">
      <c r="B55" s="9" t="s">
        <v>27</v>
      </c>
      <c r="C55" s="24">
        <v>0</v>
      </c>
      <c r="D55" s="25">
        <v>100</v>
      </c>
      <c r="E55" s="25">
        <v>100</v>
      </c>
      <c r="F55" s="25">
        <v>0</v>
      </c>
      <c r="G55" s="25">
        <v>100</v>
      </c>
      <c r="H55" s="25">
        <v>100</v>
      </c>
      <c r="I55" s="25">
        <v>100</v>
      </c>
      <c r="J55" s="25">
        <v>95</v>
      </c>
      <c r="K55" s="25">
        <v>0</v>
      </c>
      <c r="L55" s="26">
        <v>100</v>
      </c>
      <c r="M55" s="50">
        <f aca="true" t="shared" si="15" ref="M55:M67">COUNTIF(C55:L55,"&gt;0")*5</f>
        <v>35</v>
      </c>
      <c r="N55" s="51">
        <f aca="true" t="shared" si="16" ref="N55:N67">SUM(C55:M55)</f>
        <v>730</v>
      </c>
      <c r="O55" s="51">
        <f aca="true" t="shared" si="17" ref="O55:O67">SUM(C55:L55)-SMALL(C55:L55,1)-SMALL(C55:L55,2)-SMALL(C55:L55,3)+M55</f>
        <v>730</v>
      </c>
      <c r="P55" s="52">
        <f aca="true" t="shared" si="18" ref="P55:P67">RANK(O55,$O$55:$O$67)</f>
        <v>1</v>
      </c>
      <c r="Q55" s="53">
        <f aca="true" t="shared" si="19" ref="Q55:Q67">COUNTIF(C55:L55,100)</f>
        <v>6</v>
      </c>
    </row>
    <row r="56" spans="2:17" ht="15">
      <c r="B56" s="10" t="s">
        <v>22</v>
      </c>
      <c r="C56" s="27">
        <v>90</v>
      </c>
      <c r="D56" s="28">
        <v>90</v>
      </c>
      <c r="E56" s="28">
        <v>95</v>
      </c>
      <c r="F56" s="28">
        <v>0</v>
      </c>
      <c r="G56" s="28">
        <v>95</v>
      </c>
      <c r="H56" s="28">
        <v>70</v>
      </c>
      <c r="I56" s="28">
        <v>90</v>
      </c>
      <c r="J56" s="28">
        <v>100</v>
      </c>
      <c r="K56" s="28">
        <v>100</v>
      </c>
      <c r="L56" s="29">
        <v>90</v>
      </c>
      <c r="M56" s="54">
        <f t="shared" si="15"/>
        <v>45</v>
      </c>
      <c r="N56" s="55">
        <f t="shared" si="16"/>
        <v>865</v>
      </c>
      <c r="O56" s="55">
        <f t="shared" si="17"/>
        <v>705</v>
      </c>
      <c r="P56" s="52">
        <f t="shared" si="18"/>
        <v>2</v>
      </c>
      <c r="Q56" s="56">
        <f t="shared" si="19"/>
        <v>2</v>
      </c>
    </row>
    <row r="57" spans="2:17" ht="15">
      <c r="B57" s="10" t="s">
        <v>21</v>
      </c>
      <c r="C57" s="27">
        <v>95</v>
      </c>
      <c r="D57" s="28">
        <v>0</v>
      </c>
      <c r="E57" s="28">
        <v>80</v>
      </c>
      <c r="F57" s="28">
        <v>95</v>
      </c>
      <c r="G57" s="28">
        <v>85</v>
      </c>
      <c r="H57" s="28">
        <v>95</v>
      </c>
      <c r="I57" s="28">
        <v>70</v>
      </c>
      <c r="J57" s="28">
        <v>0</v>
      </c>
      <c r="K57" s="28">
        <v>90</v>
      </c>
      <c r="L57" s="29">
        <v>85</v>
      </c>
      <c r="M57" s="54">
        <f t="shared" si="15"/>
        <v>40</v>
      </c>
      <c r="N57" s="55">
        <f t="shared" si="16"/>
        <v>735</v>
      </c>
      <c r="O57" s="55">
        <f t="shared" si="17"/>
        <v>665</v>
      </c>
      <c r="P57" s="52">
        <f t="shared" si="18"/>
        <v>3</v>
      </c>
      <c r="Q57" s="56">
        <f t="shared" si="19"/>
        <v>0</v>
      </c>
    </row>
    <row r="58" spans="2:17" ht="15">
      <c r="B58" s="10" t="s">
        <v>25</v>
      </c>
      <c r="C58" s="27">
        <v>0</v>
      </c>
      <c r="D58" s="28">
        <v>80</v>
      </c>
      <c r="E58" s="28">
        <v>75</v>
      </c>
      <c r="F58" s="28">
        <v>80</v>
      </c>
      <c r="G58" s="28">
        <v>75</v>
      </c>
      <c r="H58" s="28">
        <v>85</v>
      </c>
      <c r="I58" s="28">
        <v>95</v>
      </c>
      <c r="J58" s="28">
        <v>85</v>
      </c>
      <c r="K58" s="28">
        <v>85</v>
      </c>
      <c r="L58" s="29">
        <v>80</v>
      </c>
      <c r="M58" s="54">
        <f t="shared" si="15"/>
        <v>45</v>
      </c>
      <c r="N58" s="55">
        <f t="shared" si="16"/>
        <v>785</v>
      </c>
      <c r="O58" s="55">
        <f t="shared" si="17"/>
        <v>635</v>
      </c>
      <c r="P58" s="52">
        <f t="shared" si="18"/>
        <v>4</v>
      </c>
      <c r="Q58" s="56">
        <f t="shared" si="19"/>
        <v>0</v>
      </c>
    </row>
    <row r="59" spans="2:17" ht="15">
      <c r="B59" s="10" t="s">
        <v>29</v>
      </c>
      <c r="C59" s="27">
        <v>80</v>
      </c>
      <c r="D59" s="28">
        <v>0</v>
      </c>
      <c r="E59" s="28">
        <v>70</v>
      </c>
      <c r="F59" s="28">
        <v>85</v>
      </c>
      <c r="G59" s="28">
        <v>0</v>
      </c>
      <c r="H59" s="28">
        <v>75</v>
      </c>
      <c r="I59" s="28">
        <v>75</v>
      </c>
      <c r="J59" s="28">
        <v>80</v>
      </c>
      <c r="K59" s="28">
        <v>95</v>
      </c>
      <c r="L59" s="29">
        <v>95</v>
      </c>
      <c r="M59" s="54">
        <f t="shared" si="15"/>
        <v>40</v>
      </c>
      <c r="N59" s="55">
        <f t="shared" si="16"/>
        <v>695</v>
      </c>
      <c r="O59" s="55">
        <f t="shared" si="17"/>
        <v>625</v>
      </c>
      <c r="P59" s="52">
        <f t="shared" si="18"/>
        <v>5</v>
      </c>
      <c r="Q59" s="56">
        <f t="shared" si="19"/>
        <v>0</v>
      </c>
    </row>
    <row r="60" spans="2:17" ht="15">
      <c r="B60" s="10" t="s">
        <v>24</v>
      </c>
      <c r="C60" s="27">
        <v>0</v>
      </c>
      <c r="D60" s="28">
        <v>75</v>
      </c>
      <c r="E60" s="28">
        <v>90</v>
      </c>
      <c r="F60" s="28">
        <v>90</v>
      </c>
      <c r="G60" s="28">
        <v>90</v>
      </c>
      <c r="H60" s="28">
        <v>80</v>
      </c>
      <c r="I60" s="28">
        <v>85</v>
      </c>
      <c r="J60" s="28">
        <v>75</v>
      </c>
      <c r="K60" s="28">
        <v>0</v>
      </c>
      <c r="L60" s="29">
        <v>75</v>
      </c>
      <c r="M60" s="54">
        <f t="shared" si="15"/>
        <v>40</v>
      </c>
      <c r="N60" s="55">
        <f t="shared" si="16"/>
        <v>700</v>
      </c>
      <c r="O60" s="55">
        <f t="shared" si="17"/>
        <v>625</v>
      </c>
      <c r="P60" s="52">
        <f t="shared" si="18"/>
        <v>5</v>
      </c>
      <c r="Q60" s="56">
        <f t="shared" si="19"/>
        <v>0</v>
      </c>
    </row>
    <row r="61" spans="2:17" ht="15">
      <c r="B61" s="10" t="s">
        <v>26</v>
      </c>
      <c r="C61" s="27">
        <v>100</v>
      </c>
      <c r="D61" s="28">
        <v>95</v>
      </c>
      <c r="E61" s="28">
        <v>85</v>
      </c>
      <c r="F61" s="28">
        <v>0</v>
      </c>
      <c r="G61" s="28">
        <v>80</v>
      </c>
      <c r="H61" s="28">
        <v>65</v>
      </c>
      <c r="I61" s="28">
        <v>65</v>
      </c>
      <c r="J61" s="28">
        <v>70</v>
      </c>
      <c r="K61" s="28">
        <v>80</v>
      </c>
      <c r="L61" s="29">
        <v>0</v>
      </c>
      <c r="M61" s="54">
        <f t="shared" si="15"/>
        <v>40</v>
      </c>
      <c r="N61" s="55">
        <f t="shared" si="16"/>
        <v>680</v>
      </c>
      <c r="O61" s="55">
        <f t="shared" si="17"/>
        <v>615</v>
      </c>
      <c r="P61" s="52">
        <f t="shared" si="18"/>
        <v>7</v>
      </c>
      <c r="Q61" s="56">
        <f t="shared" si="19"/>
        <v>1</v>
      </c>
    </row>
    <row r="62" spans="2:17" ht="15">
      <c r="B62" s="10" t="s">
        <v>23</v>
      </c>
      <c r="C62" s="27">
        <v>75</v>
      </c>
      <c r="D62" s="28">
        <v>55</v>
      </c>
      <c r="E62" s="28">
        <v>65</v>
      </c>
      <c r="F62" s="28">
        <v>75</v>
      </c>
      <c r="G62" s="28">
        <v>70</v>
      </c>
      <c r="H62" s="28">
        <v>60</v>
      </c>
      <c r="I62" s="28">
        <v>60</v>
      </c>
      <c r="J62" s="28">
        <v>0</v>
      </c>
      <c r="K62" s="28">
        <v>0</v>
      </c>
      <c r="L62" s="29">
        <v>70</v>
      </c>
      <c r="M62" s="54">
        <f t="shared" si="15"/>
        <v>40</v>
      </c>
      <c r="N62" s="55">
        <f t="shared" si="16"/>
        <v>570</v>
      </c>
      <c r="O62" s="55">
        <f t="shared" si="17"/>
        <v>515</v>
      </c>
      <c r="P62" s="52">
        <f t="shared" si="18"/>
        <v>8</v>
      </c>
      <c r="Q62" s="56">
        <f t="shared" si="19"/>
        <v>0</v>
      </c>
    </row>
    <row r="63" spans="2:17" ht="15">
      <c r="B63" s="10" t="s">
        <v>28</v>
      </c>
      <c r="C63" s="27">
        <v>70</v>
      </c>
      <c r="D63" s="28">
        <v>60</v>
      </c>
      <c r="E63" s="28">
        <v>0</v>
      </c>
      <c r="F63" s="28">
        <v>100</v>
      </c>
      <c r="G63" s="28">
        <v>65</v>
      </c>
      <c r="H63" s="28">
        <v>55</v>
      </c>
      <c r="I63" s="28">
        <v>0</v>
      </c>
      <c r="J63" s="28">
        <v>0</v>
      </c>
      <c r="K63" s="28">
        <v>0</v>
      </c>
      <c r="L63" s="29">
        <v>60</v>
      </c>
      <c r="M63" s="54">
        <f t="shared" si="15"/>
        <v>30</v>
      </c>
      <c r="N63" s="55">
        <f t="shared" si="16"/>
        <v>440</v>
      </c>
      <c r="O63" s="55">
        <f t="shared" si="17"/>
        <v>440</v>
      </c>
      <c r="P63" s="52">
        <f t="shared" si="18"/>
        <v>9</v>
      </c>
      <c r="Q63" s="56">
        <f t="shared" si="19"/>
        <v>1</v>
      </c>
    </row>
    <row r="64" spans="2:17" ht="15">
      <c r="B64" s="10" t="s">
        <v>31</v>
      </c>
      <c r="C64" s="27">
        <v>0</v>
      </c>
      <c r="D64" s="28">
        <v>85</v>
      </c>
      <c r="E64" s="28">
        <v>0</v>
      </c>
      <c r="F64" s="28">
        <v>0</v>
      </c>
      <c r="G64" s="28">
        <v>0</v>
      </c>
      <c r="H64" s="28">
        <v>90</v>
      </c>
      <c r="I64" s="28">
        <v>80</v>
      </c>
      <c r="J64" s="28">
        <v>90</v>
      </c>
      <c r="K64" s="28">
        <v>0</v>
      </c>
      <c r="L64" s="29">
        <v>0</v>
      </c>
      <c r="M64" s="54">
        <f t="shared" si="15"/>
        <v>20</v>
      </c>
      <c r="N64" s="55">
        <f t="shared" si="16"/>
        <v>365</v>
      </c>
      <c r="O64" s="55">
        <f t="shared" si="17"/>
        <v>365</v>
      </c>
      <c r="P64" s="52">
        <f t="shared" si="18"/>
        <v>10</v>
      </c>
      <c r="Q64" s="56">
        <f t="shared" si="19"/>
        <v>0</v>
      </c>
    </row>
    <row r="65" spans="2:17" ht="15">
      <c r="B65" s="10" t="s">
        <v>33</v>
      </c>
      <c r="C65" s="27">
        <v>0</v>
      </c>
      <c r="D65" s="28">
        <v>0</v>
      </c>
      <c r="E65" s="28">
        <v>0</v>
      </c>
      <c r="F65" s="28">
        <v>0</v>
      </c>
      <c r="G65" s="28">
        <v>0</v>
      </c>
      <c r="H65" s="28">
        <v>55</v>
      </c>
      <c r="I65" s="28">
        <v>0</v>
      </c>
      <c r="J65" s="28">
        <v>0</v>
      </c>
      <c r="K65" s="28">
        <v>75</v>
      </c>
      <c r="L65" s="29">
        <v>65</v>
      </c>
      <c r="M65" s="54">
        <f t="shared" si="15"/>
        <v>15</v>
      </c>
      <c r="N65" s="55">
        <f t="shared" si="16"/>
        <v>210</v>
      </c>
      <c r="O65" s="55">
        <f t="shared" si="17"/>
        <v>210</v>
      </c>
      <c r="P65" s="52">
        <f t="shared" si="18"/>
        <v>11</v>
      </c>
      <c r="Q65" s="56">
        <f t="shared" si="19"/>
        <v>0</v>
      </c>
    </row>
    <row r="66" spans="2:17" ht="15">
      <c r="B66" s="10" t="s">
        <v>30</v>
      </c>
      <c r="C66" s="27">
        <v>85</v>
      </c>
      <c r="D66" s="28">
        <v>65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9">
        <v>0</v>
      </c>
      <c r="M66" s="54">
        <f t="shared" si="15"/>
        <v>10</v>
      </c>
      <c r="N66" s="55">
        <f t="shared" si="16"/>
        <v>160</v>
      </c>
      <c r="O66" s="55">
        <f t="shared" si="17"/>
        <v>160</v>
      </c>
      <c r="P66" s="52">
        <f t="shared" si="18"/>
        <v>12</v>
      </c>
      <c r="Q66" s="56">
        <f t="shared" si="19"/>
        <v>0</v>
      </c>
    </row>
    <row r="67" spans="2:17" ht="15.75" thickBot="1">
      <c r="B67" s="11" t="s">
        <v>36</v>
      </c>
      <c r="C67" s="30">
        <v>0</v>
      </c>
      <c r="D67" s="31">
        <v>70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65</v>
      </c>
      <c r="K67" s="31">
        <v>0</v>
      </c>
      <c r="L67" s="32">
        <v>0</v>
      </c>
      <c r="M67" s="57">
        <f t="shared" si="15"/>
        <v>10</v>
      </c>
      <c r="N67" s="58">
        <f t="shared" si="16"/>
        <v>145</v>
      </c>
      <c r="O67" s="58">
        <f t="shared" si="17"/>
        <v>145</v>
      </c>
      <c r="P67" s="59">
        <f t="shared" si="18"/>
        <v>13</v>
      </c>
      <c r="Q67" s="60">
        <f t="shared" si="19"/>
        <v>0</v>
      </c>
    </row>
  </sheetData>
  <sheetProtection/>
  <mergeCells count="4">
    <mergeCell ref="B2:D2"/>
    <mergeCell ref="B17:D17"/>
    <mergeCell ref="B37:D37"/>
    <mergeCell ref="B53:E53"/>
  </mergeCells>
  <dataValidations count="40">
    <dataValidation type="custom" allowBlank="1" showInputMessage="1" showErrorMessage="1" sqref="G19:G32">
      <formula1>AND(OR(COUNTIF($G$19:$G$32,G19)=1,G19=0),MOD(G19,5)=0)</formula1>
    </dataValidation>
    <dataValidation type="custom" allowBlank="1" showInputMessage="1" showErrorMessage="1" sqref="H19:H32">
      <formula1>AND(OR(COUNTIF($H$19:$H$32,H19)=1,H19=0),MOD(H19,5)=0)</formula1>
    </dataValidation>
    <dataValidation type="custom" allowBlank="1" showInputMessage="1" showErrorMessage="1" sqref="I19:I32">
      <formula1>AND(OR(COUNTIF($I$19:$I$32,I19)=1,I19=0),MOD(I19,5)=0)</formula1>
    </dataValidation>
    <dataValidation type="custom" allowBlank="1" showInputMessage="1" showErrorMessage="1" sqref="J19:J32">
      <formula1>AND(OR(COUNTIF($J$19:$J$32,J19)=1,J19=0),MOD(J19,5)=0)</formula1>
    </dataValidation>
    <dataValidation type="custom" allowBlank="1" showInputMessage="1" showErrorMessage="1" sqref="K19:K32">
      <formula1>AND(OR(COUNTIF($K$19:$K$32,K19)=1,K19=0),MOD(K19,5)=0)</formula1>
    </dataValidation>
    <dataValidation type="custom" allowBlank="1" showInputMessage="1" showErrorMessage="1" sqref="L19:L32">
      <formula1>AND(OR(COUNTIF($L$19:$L$32,L19)=1,L19=0),MOD(L19,5)=0)</formula1>
    </dataValidation>
    <dataValidation type="custom" allowBlank="1" showInputMessage="1" showErrorMessage="1" sqref="G39:G51">
      <formula1>AND(OR(COUNTIF($G$39:$G$50,G39)=1,G39=0),MOD(G39,5)=0)</formula1>
    </dataValidation>
    <dataValidation type="custom" allowBlank="1" showInputMessage="1" showErrorMessage="1" sqref="H39:H51">
      <formula1>AND(OR(COUNTIF($H$39:$H$50,H39)=1,H39=0),MOD(H39,5)=0)</formula1>
    </dataValidation>
    <dataValidation type="custom" allowBlank="1" showInputMessage="1" showErrorMessage="1" sqref="I39:I51">
      <formula1>AND(OR(COUNTIF($I$39:$I$50,I39)=1,I39=0),MOD(I39,5)=0)</formula1>
    </dataValidation>
    <dataValidation type="custom" allowBlank="1" showInputMessage="1" showErrorMessage="1" sqref="J39:J51">
      <formula1>AND(OR(COUNTIF($J$39:$J$50,J39)=1,J39=0),MOD(J39,5)=0)</formula1>
    </dataValidation>
    <dataValidation type="custom" allowBlank="1" showInputMessage="1" showErrorMessage="1" sqref="K39:K51">
      <formula1>AND(OR(COUNTIF($K$39:$K$50,K39)=1,K39=0),MOD(K39,5)=0)</formula1>
    </dataValidation>
    <dataValidation type="custom" allowBlank="1" showInputMessage="1" showErrorMessage="1" sqref="L39:L51">
      <formula1>AND(OR(COUNTIF($L$39:$L$50,L39)=1,L39=0),MOD(L39,5)=0)</formula1>
    </dataValidation>
    <dataValidation type="custom" allowBlank="1" showInputMessage="1" showErrorMessage="1" sqref="G55:G67">
      <formula1>AND(OR(COUNTIF($G$55:$G$67,G55)=1,G55=0),MOD(G55,5)=0)</formula1>
    </dataValidation>
    <dataValidation type="custom" allowBlank="1" showInputMessage="1" showErrorMessage="1" sqref="H55:H67">
      <formula1>AND(OR(COUNTIF($H$55:$H$67,H55)=1,H55=0),MOD(H55,5)=0)</formula1>
    </dataValidation>
    <dataValidation type="custom" allowBlank="1" showInputMessage="1" showErrorMessage="1" sqref="I55:I67">
      <formula1>AND(OR(COUNTIF($I$55:$I$67,I55)=1,I55=0),MOD(I55,5)=0)</formula1>
    </dataValidation>
    <dataValidation type="custom" allowBlank="1" showInputMessage="1" showErrorMessage="1" sqref="J55:J67">
      <formula1>AND(OR(COUNTIF($J$55:$J$67,J55)=1,J55=0),MOD(J55,5)=0)</formula1>
    </dataValidation>
    <dataValidation type="custom" allowBlank="1" showInputMessage="1" showErrorMessage="1" sqref="K55:K67">
      <formula1>AND(OR(COUNTIF($K$55:$K$67,K55)=1,K55=0),MOD(K55,5)=0)</formula1>
    </dataValidation>
    <dataValidation type="custom" allowBlank="1" showInputMessage="1" showErrorMessage="1" sqref="L55:L67">
      <formula1>AND(OR(COUNTIF($L$55:$L$67,L55)=1,L55=0),MOD(L55,5)=0)</formula1>
    </dataValidation>
    <dataValidation type="custom" allowBlank="1" showInputMessage="1" showErrorMessage="1" sqref="G4:G15">
      <formula1>AND(OR(COUNTIF($G$4:$G$14,G4)=1,G4=0),MOD(G4,5)=0)</formula1>
    </dataValidation>
    <dataValidation type="custom" allowBlank="1" showInputMessage="1" showErrorMessage="1" sqref="H4:H15">
      <formula1>AND(OR(COUNTIF($H$4:$H$14,H4)=1,H4=0),MOD(H4,5)=0)</formula1>
    </dataValidation>
    <dataValidation type="custom" allowBlank="1" showInputMessage="1" showErrorMessage="1" sqref="I4:I15">
      <formula1>AND(OR(COUNTIF($I$4:$I$14,I4)=1,I4=0),MOD(I4,5)=0)</formula1>
    </dataValidation>
    <dataValidation type="custom" allowBlank="1" showInputMessage="1" showErrorMessage="1" sqref="J4:J16">
      <formula1>AND(OR(COUNTIF($J$4:$J$14,J4)=1,J4=0),MOD(J4,5)=0)</formula1>
    </dataValidation>
    <dataValidation type="custom" allowBlank="1" showInputMessage="1" showErrorMessage="1" sqref="K4:K15">
      <formula1>AND(OR(COUNTIF($K$4:$K$14,K4)=1,K4=0),MOD(K4,5)=0)</formula1>
    </dataValidation>
    <dataValidation type="custom" allowBlank="1" showInputMessage="1" showErrorMessage="1" sqref="L4:L15">
      <formula1>AND(OR(COUNTIF($L$4:$L$14,L4)=1,L4=0),MOD(L4,5)=0)</formula1>
    </dataValidation>
    <dataValidation type="custom" allowBlank="1" showInputMessage="1" showErrorMessage="1" sqref="C19:C32">
      <formula1>AND(OR(COUNTIF($C$19:$C$32,C19)=1,C19=0),MOD(C19,5)=0)</formula1>
    </dataValidation>
    <dataValidation type="custom" allowBlank="1" showInputMessage="1" showErrorMessage="1" sqref="D19:D32">
      <formula1>AND(OR(COUNTIF($D$19:$D$32,D19)=1,D19=0),MOD(D19,5)=0)</formula1>
    </dataValidation>
    <dataValidation type="custom" allowBlank="1" showInputMessage="1" showErrorMessage="1" sqref="E19:E32">
      <formula1>AND(OR(COUNTIF($E$19:$E$32,E19)=1,E19=0),MOD(E19,5)=0)</formula1>
    </dataValidation>
    <dataValidation type="custom" allowBlank="1" showInputMessage="1" showErrorMessage="1" sqref="F19:F32">
      <formula1>AND(OR(COUNTIF($F$19:$F$32,F19)=1,F19=0),MOD(F19,5)=0)</formula1>
    </dataValidation>
    <dataValidation type="custom" allowBlank="1" showInputMessage="1" showErrorMessage="1" sqref="C39:C51">
      <formula1>AND(OR(COUNTIF($C$39:$C$50,C39)=1,C39=0),MOD(C39,5)=0)</formula1>
    </dataValidation>
    <dataValidation type="custom" allowBlank="1" showInputMessage="1" showErrorMessage="1" sqref="D39:D51">
      <formula1>AND(OR(COUNTIF($D$39:$D$50,D39)=1,D39=0),MOD(D39,5)=0)</formula1>
    </dataValidation>
    <dataValidation type="custom" allowBlank="1" showInputMessage="1" showErrorMessage="1" sqref="E39:E51">
      <formula1>AND(OR(COUNTIF($E$39:$E$50,E39)=1,E39=0),MOD(E39,5)=0)</formula1>
    </dataValidation>
    <dataValidation type="custom" allowBlank="1" showInputMessage="1" showErrorMessage="1" sqref="F39:F51">
      <formula1>AND(OR(COUNTIF($F$39:$F$50,F39)=1,F39=0),MOD(F39,5)=0)</formula1>
    </dataValidation>
    <dataValidation type="custom" allowBlank="1" showInputMessage="1" showErrorMessage="1" sqref="C55:C67">
      <formula1>AND(OR(COUNTIF($C$55:$C$67,C55)=1,C55=0),MOD(C55,5)=0)</formula1>
    </dataValidation>
    <dataValidation type="custom" allowBlank="1" showInputMessage="1" showErrorMessage="1" sqref="D55:D67">
      <formula1>AND(OR(COUNTIF($D$55:$D$67,D55)=1,D55=0),MOD(D55,5)=0)</formula1>
    </dataValidation>
    <dataValidation type="custom" allowBlank="1" showInputMessage="1" showErrorMessage="1" sqref="E55:E67">
      <formula1>AND(OR(COUNTIF($E$55:$E$67,E55)=1,E55=0),MOD(E55,5)=0)</formula1>
    </dataValidation>
    <dataValidation type="custom" allowBlank="1" showInputMessage="1" showErrorMessage="1" sqref="F55:F67">
      <formula1>AND(OR(COUNTIF($F$55:$F$67,F55)=1,F55=0),MOD(F55,5)=0)</formula1>
    </dataValidation>
    <dataValidation type="custom" allowBlank="1" showInputMessage="1" showErrorMessage="1" sqref="C4:C15">
      <formula1>AND(OR(COUNTIF($C$4:$C$14,C4)=1,C4=0),MOD(C4,5)=0)</formula1>
    </dataValidation>
    <dataValidation type="custom" allowBlank="1" showInputMessage="1" showErrorMessage="1" sqref="D4:D15">
      <formula1>AND(OR(COUNTIF($D$4:$D$14,D4)=1,D4=0),MOD(D4,5)=0)</formula1>
    </dataValidation>
    <dataValidation type="custom" allowBlank="1" showInputMessage="1" showErrorMessage="1" sqref="E4:E15">
      <formula1>AND(OR(COUNTIF($E$4:$E$14,E4)=1,E4=0),MOD(E4,5)=0)</formula1>
    </dataValidation>
    <dataValidation type="custom" allowBlank="1" showInputMessage="1" showErrorMessage="1" sqref="F4:F15">
      <formula1>AND(OR(COUNTIF($F$4:$F$14,F4)=1,F4=0),MOD(F4,5)=0)</formula1>
    </dataValidation>
  </dataValidations>
  <printOptions/>
  <pageMargins left="0.17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Reimels</dc:creator>
  <cp:keywords/>
  <dc:description/>
  <cp:lastModifiedBy>jreimels</cp:lastModifiedBy>
  <cp:lastPrinted>2010-02-23T18:42:17Z</cp:lastPrinted>
  <dcterms:created xsi:type="dcterms:W3CDTF">2010-02-23T13:03:51Z</dcterms:created>
  <dcterms:modified xsi:type="dcterms:W3CDTF">2010-05-27T18:15:03Z</dcterms:modified>
  <cp:category/>
  <cp:version/>
  <cp:contentType/>
  <cp:contentStatus/>
</cp:coreProperties>
</file>